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hresplaner" sheetId="1" state="visible" r:id="rId3"/>
    <sheet name="Feiertage" sheetId="2" state="visible" r:id="rId4"/>
  </sheets>
  <definedNames>
    <definedName function="false" hidden="false" localSheetId="0" name="_xlnm.Print_Area" vbProcedure="false">Jahresplaner!$A$1:$P$64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<sst xmlns="http://schemas.openxmlformats.org/spreadsheetml/2006/main" count="249" uniqueCount="66">
  <si>
    <t xml:space="preserve">Jahr</t>
  </si>
  <si>
    <t xml:space="preserve">Bundesland</t>
  </si>
  <si>
    <t xml:space="preserve">NW</t>
  </si>
  <si>
    <t xml:space="preserve">Jahresplaner</t>
  </si>
  <si>
    <t xml:space="preserve">Monat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</si>
  <si>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</si>
  <si>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</si>
  <si>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</si>
  <si>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</si>
  <si>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</si>
  <si>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</si>
  <si>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</si>
  <si>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KW</t>
  </si>
  <si>
    <t xml:space="preserve">d0</t>
  </si>
  <si>
    <t xml:space="preserve">d1</t>
  </si>
  <si>
    <t xml:space="preserve">d2</t>
  </si>
  <si>
    <t xml:space="preserve">d3</t>
  </si>
  <si>
    <t xml:space="preserve">d4</t>
  </si>
  <si>
    <t xml:space="preserve">d5</t>
  </si>
  <si>
    <t xml:space="preserve">d6</t>
  </si>
  <si>
    <t xml:space="preserve">So geht's</t>
  </si>
  <si>
    <t xml:space="preserve">Jahr (C1) und Bundesland (G1) ändern, alles andere rechnet sich selbst. DE zeigt nur bundesweite Feiertage.</t>
  </si>
  <si>
    <t xml:space="preserve">Feiertage erscheinen automatisch und sind rot hinterlegt. Grau sind Tage des Vor- und Folgejahres.</t>
  </si>
  <si>
    <t xml:space="preserve">Urlaub, Termine oder Notizen einfach in das Feld rechts neben dem Tag schreiben.</t>
  </si>
  <si>
    <t xml:space="preserve">Blatt Feiertage: eigene Tage in den Zeilen 21 bis 40 ergänzen, mit x in der Spalte des Bundeslands.</t>
  </si>
  <si>
    <t xml:space="preserve">90 Tage kostenlos testen: QUANTICAL.ERP bucht Stunden, verwaltet Urlaub und Reisekosten und erstellt Rechnungen aus den gebuchten Zeiten.</t>
  </si>
  <si>
    <t xml:space="preserve">erp.quantical.com</t>
  </si>
  <si>
    <t xml:space="preserve">Feiertag</t>
  </si>
  <si>
    <t xml:space="preserve">Datum</t>
  </si>
  <si>
    <t xml:space="preserve">DE</t>
  </si>
  <si>
    <t xml:space="preserve">BW</t>
  </si>
  <si>
    <t xml:space="preserve">BY</t>
  </si>
  <si>
    <t xml:space="preserve">BE</t>
  </si>
  <si>
    <t xml:space="preserve">BB</t>
  </si>
  <si>
    <t xml:space="preserve">HB</t>
  </si>
  <si>
    <t xml:space="preserve">HH</t>
  </si>
  <si>
    <t xml:space="preserve">HE</t>
  </si>
  <si>
    <t xml:space="preserve">MV</t>
  </si>
  <si>
    <t xml:space="preserve">NI</t>
  </si>
  <si>
    <t xml:space="preserve">RP</t>
  </si>
  <si>
    <t xml:space="preserve">SL</t>
  </si>
  <si>
    <t xml:space="preserve">SN</t>
  </si>
  <si>
    <t xml:space="preserve">ST</t>
  </si>
  <si>
    <t xml:space="preserve">SH</t>
  </si>
  <si>
    <t xml:space="preserve">TH</t>
  </si>
  <si>
    <t xml:space="preserve">Neujahr</t>
  </si>
  <si>
    <t xml:space="preserve">x</t>
  </si>
  <si>
    <t xml:space="preserve">Heilige Drei Könige</t>
  </si>
  <si>
    <t xml:space="preserve">Internationaler Frauentag</t>
  </si>
  <si>
    <t xml:space="preserve">Karfreitag</t>
  </si>
  <si>
    <t xml:space="preserve">Ostersonntag</t>
  </si>
  <si>
    <t xml:space="preserve">Ostermontag</t>
  </si>
  <si>
    <t xml:space="preserve">Tag der Arbeit</t>
  </si>
  <si>
    <t xml:space="preserve">Christi Himmelfahrt</t>
  </si>
  <si>
    <t xml:space="preserve">Pfingstsonntag</t>
  </si>
  <si>
    <t xml:space="preserve">Pfingstmontag</t>
  </si>
  <si>
    <t xml:space="preserve">Fronleichnam</t>
  </si>
  <si>
    <t xml:space="preserve">Mariä Himmelfahrt</t>
  </si>
  <si>
    <t xml:space="preserve">Weltkindertag</t>
  </si>
  <si>
    <t xml:space="preserve">Tag der Deutschen Einheit</t>
  </si>
  <si>
    <t xml:space="preserve">Reformationstag</t>
  </si>
  <si>
    <t xml:space="preserve">Allerheiligen</t>
  </si>
  <si>
    <t xml:space="preserve">Buß- und Bettag</t>
  </si>
  <si>
    <t xml:space="preserve">1. Weihnachtstag</t>
  </si>
  <si>
    <t xml:space="preserve">2. Weihnachtstag</t>
  </si>
  <si>
    <t xml:space="preserve">Datum rechnet sich aus dem Jahr auf dem Blatt Jahresplaner. DE steht für die bundesweit geltenden Feiertage. Mariä Himmelfahrt gilt in Bayern nur in überwiegend katholischen Gemeinden.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</si>
</sst>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1F2A24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26"/>
      <color rgb="FF11312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8"/>
      <color rgb="FF9AA39C"/>
      <name val="Arial"/>
      <family val="0"/>
      <charset val="1"/>
    </font>
    <font>
      <b val="true"/>
      <sz val="9"/>
      <color rgb="FF113120"/>
      <name val="Arial"/>
      <family val="0"/>
      <charset val="1"/>
    </font>
    <font>
      <sz val="9"/>
      <color rgb="FF1F2A24"/>
      <name val="Arial"/>
      <family val="0"/>
      <charset val="1"/>
    </font>
    <font>
      <sz val="8"/>
      <color rgb="FF1F2A24"/>
      <name val="Arial"/>
      <family val="0"/>
      <charset val="1"/>
    </font>
    <font>
      <b val="true"/>
      <u val="single"/>
      <sz val="9"/>
      <color rgb="FF113120"/>
      <name val="Arial"/>
      <family val="0"/>
      <charset val="1"/>
    </font>
    <font>
      <u val="single"/>
      <sz val="8"/>
      <color rgb="FF9AA39C"/>
      <name val="Arial"/>
      <family val="0"/>
      <charset val="1"/>
    </font>
    <font>
      <i val="true"/>
      <sz val="8"/>
      <color rgb="FF9AA39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13120"/>
        <bgColor rgb="FF1F2A24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5DBD7"/>
      </left>
      <right style="thin">
        <color rgb="FFD5DBD7"/>
      </right>
      <top style="thin">
        <color rgb="FFD5DBD7"/>
      </top>
      <bottom style="thin">
        <color rgb="FFD5DBD7"/>
      </bottom>
      <diagonal/>
    </border>
    <border diagonalUp="false" diagonalDown="false">
      <left style="thin">
        <color rgb="FFD5DBD7"/>
      </left>
      <right/>
      <top style="thin">
        <color rgb="FFD5DBD7"/>
      </top>
      <bottom style="thin">
        <color rgb="FFD5DBD7"/>
      </bottom>
      <diagonal/>
    </border>
    <border diagonalUp="false" diagonalDown="false">
      <left/>
      <right style="thin">
        <color rgb="FFD5DBD7"/>
      </right>
      <top style="thin">
        <color rgb="FFD5DBD7"/>
      </top>
      <bottom style="thin">
        <color rgb="FFD5DB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4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color rgb="FF9AA39C"/>
      </font>
      <fill>
        <patternFill>
          <bgColor rgb="FFFAFAFA"/>
        </patternFill>
      </fill>
    </dxf>
    <dxf>
      <font>
        <name val="Arial"/>
        <charset val="1"/>
        <family val="0"/>
        <b val="1"/>
        <color rgb="FF9B1C1C"/>
      </font>
      <fill>
        <patternFill>
          <bgColor rgb="FFFDE3E3"/>
        </patternFill>
      </fill>
    </dxf>
    <dxf>
      <fill>
        <patternFill>
          <bgColor rgb="FFF2F4F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F2F4F2"/>
      <rgbColor rgb="FF660066"/>
      <rgbColor rgb="FFFF8080"/>
      <rgbColor rgb="FF0066CC"/>
      <rgbColor rgb="FFD5DB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AFA"/>
      <rgbColor rgb="FFCCFFCC"/>
      <rgbColor rgb="FFFFFF99"/>
      <rgbColor rgb="FF99CCFF"/>
      <rgbColor rgb="FFFF99CC"/>
      <rgbColor rgb="FFCC99FF"/>
      <rgbColor rgb="FFFDE3E3"/>
      <rgbColor rgb="FF3366FF"/>
      <rgbColor rgb="FF33CCCC"/>
      <rgbColor rgb="FF99CC00"/>
      <rgbColor rgb="FFFFCC00"/>
      <rgbColor rgb="FFFF9900"/>
      <rgbColor rgb="FFFF6600"/>
      <rgbColor rgb="FF666699"/>
      <rgbColor rgb="FF9AA39C"/>
      <rgbColor rgb="FF003366"/>
      <rgbColor rgb="FF339966"/>
      <rgbColor rgb="FF113120"/>
      <rgbColor rgb="FF333300"/>
      <rgbColor rgb="FF9B1C1C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0</xdr:colOff>
      <xdr:row>0</xdr:row>
      <xdr:rowOff>0</xdr:rowOff>
    </xdr:from>
    <xdr:to>
      <xdr:col>14</xdr:col>
      <xdr:colOff>512280</xdr:colOff>
      <xdr:row>0</xdr:row>
      <xdr:rowOff>371160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6252840" y="0"/>
          <a:ext cx="1618920" cy="37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rp.quantical.com/onboarding?utm_source=vorlage&amp;utm_medium=xlsx&amp;utm_campaign=jahresplaner" TargetMode="External"/><Relationship Id="rId2" Type="http://schemas.openxmlformats.org/officeDocument/2006/relationships/hyperlink" Target="https://erp.quantical.com/onboarding?utm_source=vorlage&amp;utm_medium=xlsx&amp;utm_campaign=jahresplaner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.2"/>
    <col collapsed="false" customWidth="true" hidden="false" outlineLevel="0" max="3" min="3" style="0" width="12.5"/>
    <col collapsed="false" customWidth="true" hidden="false" outlineLevel="0" max="4" min="4" style="0" width="3.2"/>
    <col collapsed="false" customWidth="true" hidden="false" outlineLevel="0" max="5" min="5" style="0" width="12.5"/>
    <col collapsed="false" customWidth="true" hidden="false" outlineLevel="0" max="6" min="6" style="0" width="3.2"/>
    <col collapsed="false" customWidth="true" hidden="false" outlineLevel="0" max="7" min="7" style="0" width="12.5"/>
    <col collapsed="false" customWidth="true" hidden="false" outlineLevel="0" max="8" min="8" style="0" width="3.2"/>
    <col collapsed="false" customWidth="true" hidden="false" outlineLevel="0" max="9" min="9" style="0" width="12.5"/>
    <col collapsed="false" customWidth="true" hidden="false" outlineLevel="0" max="10" min="10" style="0" width="3.2"/>
    <col collapsed="false" customWidth="true" hidden="false" outlineLevel="0" max="11" min="11" style="0" width="12.5"/>
    <col collapsed="false" customWidth="true" hidden="false" outlineLevel="0" max="12" min="12" style="0" width="3.2"/>
    <col collapsed="false" customWidth="true" hidden="false" outlineLevel="0" max="13" min="13" style="0" width="12.5"/>
    <col collapsed="false" customWidth="true" hidden="false" outlineLevel="0" max="14" min="14" style="0" width="3.2"/>
    <col collapsed="false" customWidth="true" hidden="false" outlineLevel="0" max="15" min="15" style="0" width="12.5"/>
    <col collapsed="false" customWidth="true" hidden="false" outlineLevel="0" max="16" min="16" style="0" width="5"/>
    <col collapsed="false" customWidth="true" hidden="false" outlineLevel="0" max="17" min="17" style="0" width="2"/>
    <col collapsed="false" customWidth="true" hidden="true" outlineLevel="0" max="24" min="18" style="0" width="13"/>
  </cols>
  <sheetData>
    <row r="1" customFormat="false" ht="39.75" hidden="false" customHeight="true" outlineLevel="0" collapsed="false">
      <c r="A1" s="1" t="s">
        <v>0</v>
      </c>
      <c r="C1" s="2" t="n">
        <v>2027</v>
      </c>
      <c r="E1" s="1" t="s">
        <v>1</v>
      </c>
      <c r="G1" s="2" t="s">
        <v>2</v>
      </c>
      <c r="I1" s="3" t="s">
        <v>3</v>
      </c>
    </row>
    <row r="2" customFormat="false" ht="18" hidden="false" customHeight="true" outlineLevel="0" collapsed="false">
      <c r="A2" s="4" t="s">
        <v>4</v>
      </c>
      <c r="B2" s="4" t="s">
        <v>5</v>
      </c>
      <c r="C2" s="4"/>
      <c r="D2" s="4" t="s">
        <v>6</v>
      </c>
      <c r="E2" s="4"/>
      <c r="F2" s="4" t="s">
        <v>7</v>
      </c>
      <c r="G2" s="4"/>
      <c r="H2" s="4" t="s">
        <v>8</v>
      </c>
      <c r="I2" s="4"/>
      <c r="J2" s="4" t="s">
        <v>9</v>
      </c>
      <c r="K2" s="4"/>
      <c r="L2" s="4" t="s">
        <v>10</v>
      </c>
      <c r="M2" s="4"/>
      <c r="N2" s="4" t="s">
        <v>11</v>
      </c>
      <c r="O2" s="4"/>
      <c r="P2" s="4" t="s">
        <v>12</v>
      </c>
      <c r="R2" s="5" t="s">
        <v>13</v>
      </c>
      <c r="S2" s="5" t="s">
        <v>14</v>
      </c>
      <c r="T2" s="5" t="s">
        <v>15</v>
      </c>
      <c r="U2" s="5" t="s">
        <v>16</v>
      </c>
      <c r="V2" s="5" t="s">
        <v>17</v>
      </c>
      <c r="W2" s="5" t="s">
        <v>18</v>
      </c>
      <c r="X2" s="5" t="s">
        <v>19</v>
      </c>
    </row>
    <row r="3" customFormat="false" ht="16.5" hidden="false" customHeight="true" outlineLevel="0" collapsed="false">
      <c r="A3" s="6" t="str">
        <f aca="false">IF(AND(DAY(X3)&lt;=7,YEAR(X3)=$C$1),TEXT(X3,"MMM"),"")</f>
        <v>Jan</v>
      </c>
      <c r="B3" s="7" t="n">
        <f aca="false">DAY(R3)</f>
        <v>28</v>
      </c>
      <c r="C3" s="8" t="str">
        <f aca="false">IFERROR(IF(INDEX(Feiertage!$C$2:$S$40,MATCH(R3,Feiertage!$B$2:$B$40,0),MATCH($G$1,Feiertage!$C$1:$S$1,0))="x",INDEX(Feiertage!$A$2:$A$40,MATCH(R3,Feiertage!$B$2:$B$40,0)),""),"")</f>
        <v/>
      </c>
      <c r="D3" s="7" t="n">
        <f aca="false">DAY(S3)</f>
        <v>29</v>
      </c>
      <c r="E3" s="8" t="str">
        <f aca="false">IFERROR(IF(INDEX(Feiertage!$C$2:$S$40,MATCH(S3,Feiertage!$B$2:$B$40,0),MATCH($G$1,Feiertage!$C$1:$S$1,0))="x",INDEX(Feiertage!$A$2:$A$40,MATCH(S3,Feiertage!$B$2:$B$40,0)),""),"")</f>
        <v/>
      </c>
      <c r="F3" s="7" t="n">
        <f aca="false">DAY(T3)</f>
        <v>30</v>
      </c>
      <c r="G3" s="8" t="str">
        <f aca="false">IFERROR(IF(INDEX(Feiertage!$C$2:$S$40,MATCH(T3,Feiertage!$B$2:$B$40,0),MATCH($G$1,Feiertage!$C$1:$S$1,0))="x",INDEX(Feiertage!$A$2:$A$40,MATCH(T3,Feiertage!$B$2:$B$40,0)),""),"")</f>
        <v/>
      </c>
      <c r="H3" s="7" t="n">
        <f aca="false">DAY(U3)</f>
        <v>31</v>
      </c>
      <c r="I3" s="8" t="str">
        <f aca="false">IFERROR(IF(INDEX(Feiertage!$C$2:$S$40,MATCH(U3,Feiertage!$B$2:$B$40,0),MATCH($G$1,Feiertage!$C$1:$S$1,0))="x",INDEX(Feiertage!$A$2:$A$40,MATCH(U3,Feiertage!$B$2:$B$40,0)),""),"")</f>
        <v/>
      </c>
      <c r="J3" s="7" t="n">
        <f aca="false">DAY(V3)</f>
        <v>1</v>
      </c>
      <c r="K3" s="8" t="str">
        <f aca="false">IFERROR(IF(INDEX(Feiertage!$C$2:$S$40,MATCH(V3,Feiertage!$B$2:$B$40,0),MATCH($G$1,Feiertage!$C$1:$S$1,0))="x",INDEX(Feiertage!$A$2:$A$40,MATCH(V3,Feiertage!$B$2:$B$40,0)),""),"")</f>
        <v>Neujahr</v>
      </c>
      <c r="L3" s="9" t="n">
        <f aca="false">DAY(W3)</f>
        <v>2</v>
      </c>
      <c r="M3" s="8" t="str">
        <f aca="false">IFERROR(IF(INDEX(Feiertage!$C$2:$S$40,MATCH(W3,Feiertage!$B$2:$B$40,0),MATCH($G$1,Feiertage!$C$1:$S$1,0))="x",INDEX(Feiertage!$A$2:$A$40,MATCH(W3,Feiertage!$B$2:$B$40,0)),""),"")</f>
        <v/>
      </c>
      <c r="N3" s="9" t="n">
        <f aca="false">DAY(X3)</f>
        <v>3</v>
      </c>
      <c r="O3" s="8" t="str">
        <f aca="false">IFERROR(IF(INDEX(Feiertage!$C$2:$S$40,MATCH(X3,Feiertage!$B$2:$B$40,0),MATCH($G$1,Feiertage!$C$1:$S$1,0))="x",INDEX(Feiertage!$A$2:$A$40,MATCH(X3,Feiertage!$B$2:$B$40,0)),""),"")</f>
        <v/>
      </c>
      <c r="P3" s="10" t="n">
        <f aca="false">WEEKNUM(R3+3,21)</f>
        <v>53</v>
      </c>
      <c r="R3" s="11" t="n">
        <f aca="false">DATE($C$1,1,1)-WEEKDAY(DATE($C$1,1,1),3)</f>
        <v>46384</v>
      </c>
      <c r="S3" s="11" t="n">
        <f aca="false">R3+1</f>
        <v>46385</v>
      </c>
      <c r="T3" s="11" t="n">
        <f aca="false">S3+1</f>
        <v>46386</v>
      </c>
      <c r="U3" s="11" t="n">
        <f aca="false">T3+1</f>
        <v>46387</v>
      </c>
      <c r="V3" s="11" t="n">
        <f aca="false">U3+1</f>
        <v>46388</v>
      </c>
      <c r="W3" s="11" t="n">
        <f aca="false">V3+1</f>
        <v>46389</v>
      </c>
      <c r="X3" s="11" t="n">
        <f aca="false">W3+1</f>
        <v>46390</v>
      </c>
    </row>
    <row r="4" customFormat="false" ht="16.5" hidden="false" customHeight="true" outlineLevel="0" collapsed="false">
      <c r="A4" s="6" t="str">
        <f aca="false">IF(AND(DAY(X4)&lt;=7,YEAR(X4)=$C$1),TEXT(X4,"MMM"),"")</f>
        <v/>
      </c>
      <c r="B4" s="7" t="n">
        <f aca="false">DAY(R4)</f>
        <v>4</v>
      </c>
      <c r="C4" s="8" t="str">
        <f aca="false">IFERROR(IF(INDEX(Feiertage!$C$2:$S$40,MATCH(R4,Feiertage!$B$2:$B$40,0),MATCH($G$1,Feiertage!$C$1:$S$1,0))="x",INDEX(Feiertage!$A$2:$A$40,MATCH(R4,Feiertage!$B$2:$B$40,0)),""),"")</f>
        <v/>
      </c>
      <c r="D4" s="7" t="n">
        <f aca="false">DAY(S4)</f>
        <v>5</v>
      </c>
      <c r="E4" s="8" t="str">
        <f aca="false">IFERROR(IF(INDEX(Feiertage!$C$2:$S$40,MATCH(S4,Feiertage!$B$2:$B$40,0),MATCH($G$1,Feiertage!$C$1:$S$1,0))="x",INDEX(Feiertage!$A$2:$A$40,MATCH(S4,Feiertage!$B$2:$B$40,0)),""),"")</f>
        <v/>
      </c>
      <c r="F4" s="7" t="n">
        <f aca="false">DAY(T4)</f>
        <v>6</v>
      </c>
      <c r="G4" s="8" t="str">
        <f aca="false">IFERROR(IF(INDEX(Feiertage!$C$2:$S$40,MATCH(T4,Feiertage!$B$2:$B$40,0),MATCH($G$1,Feiertage!$C$1:$S$1,0))="x",INDEX(Feiertage!$A$2:$A$40,MATCH(T4,Feiertage!$B$2:$B$40,0)),""),"")</f>
        <v/>
      </c>
      <c r="H4" s="7" t="n">
        <f aca="false">DAY(U4)</f>
        <v>7</v>
      </c>
      <c r="I4" s="8" t="str">
        <f aca="false">IFERROR(IF(INDEX(Feiertage!$C$2:$S$40,MATCH(U4,Feiertage!$B$2:$B$40,0),MATCH($G$1,Feiertage!$C$1:$S$1,0))="x",INDEX(Feiertage!$A$2:$A$40,MATCH(U4,Feiertage!$B$2:$B$40,0)),""),"")</f>
        <v/>
      </c>
      <c r="J4" s="7" t="n">
        <f aca="false">DAY(V4)</f>
        <v>8</v>
      </c>
      <c r="K4" s="8" t="str">
        <f aca="false">IFERROR(IF(INDEX(Feiertage!$C$2:$S$40,MATCH(V4,Feiertage!$B$2:$B$40,0),MATCH($G$1,Feiertage!$C$1:$S$1,0))="x",INDEX(Feiertage!$A$2:$A$40,MATCH(V4,Feiertage!$B$2:$B$40,0)),""),"")</f>
        <v/>
      </c>
      <c r="L4" s="9" t="n">
        <f aca="false">DAY(W4)</f>
        <v>9</v>
      </c>
      <c r="M4" s="8" t="str">
        <f aca="false">IFERROR(IF(INDEX(Feiertage!$C$2:$S$40,MATCH(W4,Feiertage!$B$2:$B$40,0),MATCH($G$1,Feiertage!$C$1:$S$1,0))="x",INDEX(Feiertage!$A$2:$A$40,MATCH(W4,Feiertage!$B$2:$B$40,0)),""),"")</f>
        <v/>
      </c>
      <c r="N4" s="9" t="n">
        <f aca="false">DAY(X4)</f>
        <v>10</v>
      </c>
      <c r="O4" s="8" t="str">
        <f aca="false">IFERROR(IF(INDEX(Feiertage!$C$2:$S$40,MATCH(X4,Feiertage!$B$2:$B$40,0),MATCH($G$1,Feiertage!$C$1:$S$1,0))="x",INDEX(Feiertage!$A$2:$A$40,MATCH(X4,Feiertage!$B$2:$B$40,0)),""),"")</f>
        <v/>
      </c>
      <c r="P4" s="10" t="n">
        <f aca="false">WEEKNUM(R4+3,21)</f>
        <v>1</v>
      </c>
      <c r="R4" s="11" t="n">
        <f aca="false">R3+7</f>
        <v>46391</v>
      </c>
      <c r="S4" s="11" t="n">
        <f aca="false">R4+1</f>
        <v>46392</v>
      </c>
      <c r="T4" s="11" t="n">
        <f aca="false">S4+1</f>
        <v>46393</v>
      </c>
      <c r="U4" s="11" t="n">
        <f aca="false">T4+1</f>
        <v>46394</v>
      </c>
      <c r="V4" s="11" t="n">
        <f aca="false">U4+1</f>
        <v>46395</v>
      </c>
      <c r="W4" s="11" t="n">
        <f aca="false">V4+1</f>
        <v>46396</v>
      </c>
      <c r="X4" s="11" t="n">
        <f aca="false">W4+1</f>
        <v>46397</v>
      </c>
    </row>
    <row r="5" customFormat="false" ht="16.5" hidden="false" customHeight="true" outlineLevel="0" collapsed="false">
      <c r="A5" s="6" t="str">
        <f aca="false">IF(AND(DAY(X5)&lt;=7,YEAR(X5)=$C$1),TEXT(X5,"MMM"),"")</f>
        <v/>
      </c>
      <c r="B5" s="7" t="n">
        <f aca="false">DAY(R5)</f>
        <v>11</v>
      </c>
      <c r="C5" s="8" t="str">
        <f aca="false">IFERROR(IF(INDEX(Feiertage!$C$2:$S$40,MATCH(R5,Feiertage!$B$2:$B$40,0),MATCH($G$1,Feiertage!$C$1:$S$1,0))="x",INDEX(Feiertage!$A$2:$A$40,MATCH(R5,Feiertage!$B$2:$B$40,0)),""),"")</f>
        <v/>
      </c>
      <c r="D5" s="7" t="n">
        <f aca="false">DAY(S5)</f>
        <v>12</v>
      </c>
      <c r="E5" s="8" t="str">
        <f aca="false">IFERROR(IF(INDEX(Feiertage!$C$2:$S$40,MATCH(S5,Feiertage!$B$2:$B$40,0),MATCH($G$1,Feiertage!$C$1:$S$1,0))="x",INDEX(Feiertage!$A$2:$A$40,MATCH(S5,Feiertage!$B$2:$B$40,0)),""),"")</f>
        <v/>
      </c>
      <c r="F5" s="7" t="n">
        <f aca="false">DAY(T5)</f>
        <v>13</v>
      </c>
      <c r="G5" s="8" t="str">
        <f aca="false">IFERROR(IF(INDEX(Feiertage!$C$2:$S$40,MATCH(T5,Feiertage!$B$2:$B$40,0),MATCH($G$1,Feiertage!$C$1:$S$1,0))="x",INDEX(Feiertage!$A$2:$A$40,MATCH(T5,Feiertage!$B$2:$B$40,0)),""),"")</f>
        <v/>
      </c>
      <c r="H5" s="7" t="n">
        <f aca="false">DAY(U5)</f>
        <v>14</v>
      </c>
      <c r="I5" s="8" t="str">
        <f aca="false">IFERROR(IF(INDEX(Feiertage!$C$2:$S$40,MATCH(U5,Feiertage!$B$2:$B$40,0),MATCH($G$1,Feiertage!$C$1:$S$1,0))="x",INDEX(Feiertage!$A$2:$A$40,MATCH(U5,Feiertage!$B$2:$B$40,0)),""),"")</f>
        <v/>
      </c>
      <c r="J5" s="7" t="n">
        <f aca="false">DAY(V5)</f>
        <v>15</v>
      </c>
      <c r="K5" s="8" t="str">
        <f aca="false">IFERROR(IF(INDEX(Feiertage!$C$2:$S$40,MATCH(V5,Feiertage!$B$2:$B$40,0),MATCH($G$1,Feiertage!$C$1:$S$1,0))="x",INDEX(Feiertage!$A$2:$A$40,MATCH(V5,Feiertage!$B$2:$B$40,0)),""),"")</f>
        <v/>
      </c>
      <c r="L5" s="9" t="n">
        <f aca="false">DAY(W5)</f>
        <v>16</v>
      </c>
      <c r="M5" s="8" t="str">
        <f aca="false">IFERROR(IF(INDEX(Feiertage!$C$2:$S$40,MATCH(W5,Feiertage!$B$2:$B$40,0),MATCH($G$1,Feiertage!$C$1:$S$1,0))="x",INDEX(Feiertage!$A$2:$A$40,MATCH(W5,Feiertage!$B$2:$B$40,0)),""),"")</f>
        <v/>
      </c>
      <c r="N5" s="9" t="n">
        <f aca="false">DAY(X5)</f>
        <v>17</v>
      </c>
      <c r="O5" s="8" t="str">
        <f aca="false">IFERROR(IF(INDEX(Feiertage!$C$2:$S$40,MATCH(X5,Feiertage!$B$2:$B$40,0),MATCH($G$1,Feiertage!$C$1:$S$1,0))="x",INDEX(Feiertage!$A$2:$A$40,MATCH(X5,Feiertage!$B$2:$B$40,0)),""),"")</f>
        <v/>
      </c>
      <c r="P5" s="10" t="n">
        <f aca="false">WEEKNUM(R5+3,21)</f>
        <v>2</v>
      </c>
      <c r="R5" s="11" t="n">
        <f aca="false">R4+7</f>
        <v>46398</v>
      </c>
      <c r="S5" s="11" t="n">
        <f aca="false">R5+1</f>
        <v>46399</v>
      </c>
      <c r="T5" s="11" t="n">
        <f aca="false">S5+1</f>
        <v>46400</v>
      </c>
      <c r="U5" s="11" t="n">
        <f aca="false">T5+1</f>
        <v>46401</v>
      </c>
      <c r="V5" s="11" t="n">
        <f aca="false">U5+1</f>
        <v>46402</v>
      </c>
      <c r="W5" s="11" t="n">
        <f aca="false">V5+1</f>
        <v>46403</v>
      </c>
      <c r="X5" s="11" t="n">
        <f aca="false">W5+1</f>
        <v>46404</v>
      </c>
    </row>
    <row r="6" customFormat="false" ht="16.5" hidden="false" customHeight="true" outlineLevel="0" collapsed="false">
      <c r="A6" s="6" t="str">
        <f aca="false">IF(AND(DAY(X6)&lt;=7,YEAR(X6)=$C$1),TEXT(X6,"MMM"),"")</f>
        <v/>
      </c>
      <c r="B6" s="7" t="n">
        <f aca="false">DAY(R6)</f>
        <v>18</v>
      </c>
      <c r="C6" s="8" t="str">
        <f aca="false">IFERROR(IF(INDEX(Feiertage!$C$2:$S$40,MATCH(R6,Feiertage!$B$2:$B$40,0),MATCH($G$1,Feiertage!$C$1:$S$1,0))="x",INDEX(Feiertage!$A$2:$A$40,MATCH(R6,Feiertage!$B$2:$B$40,0)),""),"")</f>
        <v/>
      </c>
      <c r="D6" s="7" t="n">
        <f aca="false">DAY(S6)</f>
        <v>19</v>
      </c>
      <c r="E6" s="8" t="str">
        <f aca="false">IFERROR(IF(INDEX(Feiertage!$C$2:$S$40,MATCH(S6,Feiertage!$B$2:$B$40,0),MATCH($G$1,Feiertage!$C$1:$S$1,0))="x",INDEX(Feiertage!$A$2:$A$40,MATCH(S6,Feiertage!$B$2:$B$40,0)),""),"")</f>
        <v/>
      </c>
      <c r="F6" s="7" t="n">
        <f aca="false">DAY(T6)</f>
        <v>20</v>
      </c>
      <c r="G6" s="8" t="str">
        <f aca="false">IFERROR(IF(INDEX(Feiertage!$C$2:$S$40,MATCH(T6,Feiertage!$B$2:$B$40,0),MATCH($G$1,Feiertage!$C$1:$S$1,0))="x",INDEX(Feiertage!$A$2:$A$40,MATCH(T6,Feiertage!$B$2:$B$40,0)),""),"")</f>
        <v/>
      </c>
      <c r="H6" s="7" t="n">
        <f aca="false">DAY(U6)</f>
        <v>21</v>
      </c>
      <c r="I6" s="8" t="str">
        <f aca="false">IFERROR(IF(INDEX(Feiertage!$C$2:$S$40,MATCH(U6,Feiertage!$B$2:$B$40,0),MATCH($G$1,Feiertage!$C$1:$S$1,0))="x",INDEX(Feiertage!$A$2:$A$40,MATCH(U6,Feiertage!$B$2:$B$40,0)),""),"")</f>
        <v/>
      </c>
      <c r="J6" s="7" t="n">
        <f aca="false">DAY(V6)</f>
        <v>22</v>
      </c>
      <c r="K6" s="8" t="str">
        <f aca="false">IFERROR(IF(INDEX(Feiertage!$C$2:$S$40,MATCH(V6,Feiertage!$B$2:$B$40,0),MATCH($G$1,Feiertage!$C$1:$S$1,0))="x",INDEX(Feiertage!$A$2:$A$40,MATCH(V6,Feiertage!$B$2:$B$40,0)),""),"")</f>
        <v/>
      </c>
      <c r="L6" s="9" t="n">
        <f aca="false">DAY(W6)</f>
        <v>23</v>
      </c>
      <c r="M6" s="8" t="str">
        <f aca="false">IFERROR(IF(INDEX(Feiertage!$C$2:$S$40,MATCH(W6,Feiertage!$B$2:$B$40,0),MATCH($G$1,Feiertage!$C$1:$S$1,0))="x",INDEX(Feiertage!$A$2:$A$40,MATCH(W6,Feiertage!$B$2:$B$40,0)),""),"")</f>
        <v/>
      </c>
      <c r="N6" s="9" t="n">
        <f aca="false">DAY(X6)</f>
        <v>24</v>
      </c>
      <c r="O6" s="8" t="str">
        <f aca="false">IFERROR(IF(INDEX(Feiertage!$C$2:$S$40,MATCH(X6,Feiertage!$B$2:$B$40,0),MATCH($G$1,Feiertage!$C$1:$S$1,0))="x",INDEX(Feiertage!$A$2:$A$40,MATCH(X6,Feiertage!$B$2:$B$40,0)),""),"")</f>
        <v/>
      </c>
      <c r="P6" s="10" t="n">
        <f aca="false">WEEKNUM(R6+3,21)</f>
        <v>3</v>
      </c>
      <c r="R6" s="11" t="n">
        <f aca="false">R5+7</f>
        <v>46405</v>
      </c>
      <c r="S6" s="11" t="n">
        <f aca="false">R6+1</f>
        <v>46406</v>
      </c>
      <c r="T6" s="11" t="n">
        <f aca="false">S6+1</f>
        <v>46407</v>
      </c>
      <c r="U6" s="11" t="n">
        <f aca="false">T6+1</f>
        <v>46408</v>
      </c>
      <c r="V6" s="11" t="n">
        <f aca="false">U6+1</f>
        <v>46409</v>
      </c>
      <c r="W6" s="11" t="n">
        <f aca="false">V6+1</f>
        <v>46410</v>
      </c>
      <c r="X6" s="11" t="n">
        <f aca="false">W6+1</f>
        <v>46411</v>
      </c>
    </row>
    <row r="7" customFormat="false" ht="16.5" hidden="false" customHeight="true" outlineLevel="0" collapsed="false">
      <c r="A7" s="6" t="str">
        <f aca="false">IF(AND(DAY(X7)&lt;=7,YEAR(X7)=$C$1),TEXT(X7,"MMM"),"")</f>
        <v/>
      </c>
      <c r="B7" s="7" t="n">
        <f aca="false">DAY(R7)</f>
        <v>25</v>
      </c>
      <c r="C7" s="8" t="str">
        <f aca="false">IFERROR(IF(INDEX(Feiertage!$C$2:$S$40,MATCH(R7,Feiertage!$B$2:$B$40,0),MATCH($G$1,Feiertage!$C$1:$S$1,0))="x",INDEX(Feiertage!$A$2:$A$40,MATCH(R7,Feiertage!$B$2:$B$40,0)),""),"")</f>
        <v/>
      </c>
      <c r="D7" s="7" t="n">
        <f aca="false">DAY(S7)</f>
        <v>26</v>
      </c>
      <c r="E7" s="8" t="str">
        <f aca="false">IFERROR(IF(INDEX(Feiertage!$C$2:$S$40,MATCH(S7,Feiertage!$B$2:$B$40,0),MATCH($G$1,Feiertage!$C$1:$S$1,0))="x",INDEX(Feiertage!$A$2:$A$40,MATCH(S7,Feiertage!$B$2:$B$40,0)),""),"")</f>
        <v/>
      </c>
      <c r="F7" s="7" t="n">
        <f aca="false">DAY(T7)</f>
        <v>27</v>
      </c>
      <c r="G7" s="8" t="str">
        <f aca="false">IFERROR(IF(INDEX(Feiertage!$C$2:$S$40,MATCH(T7,Feiertage!$B$2:$B$40,0),MATCH($G$1,Feiertage!$C$1:$S$1,0))="x",INDEX(Feiertage!$A$2:$A$40,MATCH(T7,Feiertage!$B$2:$B$40,0)),""),"")</f>
        <v/>
      </c>
      <c r="H7" s="7" t="n">
        <f aca="false">DAY(U7)</f>
        <v>28</v>
      </c>
      <c r="I7" s="8" t="str">
        <f aca="false">IFERROR(IF(INDEX(Feiertage!$C$2:$S$40,MATCH(U7,Feiertage!$B$2:$B$40,0),MATCH($G$1,Feiertage!$C$1:$S$1,0))="x",INDEX(Feiertage!$A$2:$A$40,MATCH(U7,Feiertage!$B$2:$B$40,0)),""),"")</f>
        <v/>
      </c>
      <c r="J7" s="7" t="n">
        <f aca="false">DAY(V7)</f>
        <v>29</v>
      </c>
      <c r="K7" s="8" t="str">
        <f aca="false">IFERROR(IF(INDEX(Feiertage!$C$2:$S$40,MATCH(V7,Feiertage!$B$2:$B$40,0),MATCH($G$1,Feiertage!$C$1:$S$1,0))="x",INDEX(Feiertage!$A$2:$A$40,MATCH(V7,Feiertage!$B$2:$B$40,0)),""),"")</f>
        <v/>
      </c>
      <c r="L7" s="9" t="n">
        <f aca="false">DAY(W7)</f>
        <v>30</v>
      </c>
      <c r="M7" s="8" t="str">
        <f aca="false">IFERROR(IF(INDEX(Feiertage!$C$2:$S$40,MATCH(W7,Feiertage!$B$2:$B$40,0),MATCH($G$1,Feiertage!$C$1:$S$1,0))="x",INDEX(Feiertage!$A$2:$A$40,MATCH(W7,Feiertage!$B$2:$B$40,0)),""),"")</f>
        <v/>
      </c>
      <c r="N7" s="9" t="n">
        <f aca="false">DAY(X7)</f>
        <v>31</v>
      </c>
      <c r="O7" s="8" t="str">
        <f aca="false">IFERROR(IF(INDEX(Feiertage!$C$2:$S$40,MATCH(X7,Feiertage!$B$2:$B$40,0),MATCH($G$1,Feiertage!$C$1:$S$1,0))="x",INDEX(Feiertage!$A$2:$A$40,MATCH(X7,Feiertage!$B$2:$B$40,0)),""),"")</f>
        <v/>
      </c>
      <c r="P7" s="10" t="n">
        <f aca="false">WEEKNUM(R7+3,21)</f>
        <v>4</v>
      </c>
      <c r="R7" s="11" t="n">
        <f aca="false">R6+7</f>
        <v>46412</v>
      </c>
      <c r="S7" s="11" t="n">
        <f aca="false">R7+1</f>
        <v>46413</v>
      </c>
      <c r="T7" s="11" t="n">
        <f aca="false">S7+1</f>
        <v>46414</v>
      </c>
      <c r="U7" s="11" t="n">
        <f aca="false">T7+1</f>
        <v>46415</v>
      </c>
      <c r="V7" s="11" t="n">
        <f aca="false">U7+1</f>
        <v>46416</v>
      </c>
      <c r="W7" s="11" t="n">
        <f aca="false">V7+1</f>
        <v>46417</v>
      </c>
      <c r="X7" s="11" t="n">
        <f aca="false">W7+1</f>
        <v>46418</v>
      </c>
    </row>
    <row r="8" customFormat="false" ht="16.5" hidden="false" customHeight="true" outlineLevel="0" collapsed="false">
      <c r="A8" s="6" t="str">
        <f aca="false">IF(AND(DAY(X8)&lt;=7,YEAR(X8)=$C$1),TEXT(X8,"MMM"),"")</f>
        <v>Feb</v>
      </c>
      <c r="B8" s="7" t="n">
        <f aca="false">DAY(R8)</f>
        <v>1</v>
      </c>
      <c r="C8" s="8" t="str">
        <f aca="false">IFERROR(IF(INDEX(Feiertage!$C$2:$S$40,MATCH(R8,Feiertage!$B$2:$B$40,0),MATCH($G$1,Feiertage!$C$1:$S$1,0))="x",INDEX(Feiertage!$A$2:$A$40,MATCH(R8,Feiertage!$B$2:$B$40,0)),""),"")</f>
        <v/>
      </c>
      <c r="D8" s="7" t="n">
        <f aca="false">DAY(S8)</f>
        <v>2</v>
      </c>
      <c r="E8" s="8" t="str">
        <f aca="false">IFERROR(IF(INDEX(Feiertage!$C$2:$S$40,MATCH(S8,Feiertage!$B$2:$B$40,0),MATCH($G$1,Feiertage!$C$1:$S$1,0))="x",INDEX(Feiertage!$A$2:$A$40,MATCH(S8,Feiertage!$B$2:$B$40,0)),""),"")</f>
        <v/>
      </c>
      <c r="F8" s="7" t="n">
        <f aca="false">DAY(T8)</f>
        <v>3</v>
      </c>
      <c r="G8" s="8" t="str">
        <f aca="false">IFERROR(IF(INDEX(Feiertage!$C$2:$S$40,MATCH(T8,Feiertage!$B$2:$B$40,0),MATCH($G$1,Feiertage!$C$1:$S$1,0))="x",INDEX(Feiertage!$A$2:$A$40,MATCH(T8,Feiertage!$B$2:$B$40,0)),""),"")</f>
        <v/>
      </c>
      <c r="H8" s="7" t="n">
        <f aca="false">DAY(U8)</f>
        <v>4</v>
      </c>
      <c r="I8" s="8" t="str">
        <f aca="false">IFERROR(IF(INDEX(Feiertage!$C$2:$S$40,MATCH(U8,Feiertage!$B$2:$B$40,0),MATCH($G$1,Feiertage!$C$1:$S$1,0))="x",INDEX(Feiertage!$A$2:$A$40,MATCH(U8,Feiertage!$B$2:$B$40,0)),""),"")</f>
        <v/>
      </c>
      <c r="J8" s="7" t="n">
        <f aca="false">DAY(V8)</f>
        <v>5</v>
      </c>
      <c r="K8" s="8" t="str">
        <f aca="false">IFERROR(IF(INDEX(Feiertage!$C$2:$S$40,MATCH(V8,Feiertage!$B$2:$B$40,0),MATCH($G$1,Feiertage!$C$1:$S$1,0))="x",INDEX(Feiertage!$A$2:$A$40,MATCH(V8,Feiertage!$B$2:$B$40,0)),""),"")</f>
        <v/>
      </c>
      <c r="L8" s="9" t="n">
        <f aca="false">DAY(W8)</f>
        <v>6</v>
      </c>
      <c r="M8" s="8" t="str">
        <f aca="false">IFERROR(IF(INDEX(Feiertage!$C$2:$S$40,MATCH(W8,Feiertage!$B$2:$B$40,0),MATCH($G$1,Feiertage!$C$1:$S$1,0))="x",INDEX(Feiertage!$A$2:$A$40,MATCH(W8,Feiertage!$B$2:$B$40,0)),""),"")</f>
        <v/>
      </c>
      <c r="N8" s="9" t="n">
        <f aca="false">DAY(X8)</f>
        <v>7</v>
      </c>
      <c r="O8" s="8" t="str">
        <f aca="false">IFERROR(IF(INDEX(Feiertage!$C$2:$S$40,MATCH(X8,Feiertage!$B$2:$B$40,0),MATCH($G$1,Feiertage!$C$1:$S$1,0))="x",INDEX(Feiertage!$A$2:$A$40,MATCH(X8,Feiertage!$B$2:$B$40,0)),""),"")</f>
        <v/>
      </c>
      <c r="P8" s="10" t="n">
        <f aca="false">WEEKNUM(R8+3,21)</f>
        <v>5</v>
      </c>
      <c r="R8" s="11" t="n">
        <f aca="false">R7+7</f>
        <v>46419</v>
      </c>
      <c r="S8" s="11" t="n">
        <f aca="false">R8+1</f>
        <v>46420</v>
      </c>
      <c r="T8" s="11" t="n">
        <f aca="false">S8+1</f>
        <v>46421</v>
      </c>
      <c r="U8" s="11" t="n">
        <f aca="false">T8+1</f>
        <v>46422</v>
      </c>
      <c r="V8" s="11" t="n">
        <f aca="false">U8+1</f>
        <v>46423</v>
      </c>
      <c r="W8" s="11" t="n">
        <f aca="false">V8+1</f>
        <v>46424</v>
      </c>
      <c r="X8" s="11" t="n">
        <f aca="false">W8+1</f>
        <v>46425</v>
      </c>
    </row>
    <row r="9" customFormat="false" ht="16.5" hidden="false" customHeight="true" outlineLevel="0" collapsed="false">
      <c r="A9" s="6" t="str">
        <f aca="false">IF(AND(DAY(X9)&lt;=7,YEAR(X9)=$C$1),TEXT(X9,"MMM"),"")</f>
        <v/>
      </c>
      <c r="B9" s="7" t="n">
        <f aca="false">DAY(R9)</f>
        <v>8</v>
      </c>
      <c r="C9" s="8" t="str">
        <f aca="false">IFERROR(IF(INDEX(Feiertage!$C$2:$S$40,MATCH(R9,Feiertage!$B$2:$B$40,0),MATCH($G$1,Feiertage!$C$1:$S$1,0))="x",INDEX(Feiertage!$A$2:$A$40,MATCH(R9,Feiertage!$B$2:$B$40,0)),""),"")</f>
        <v/>
      </c>
      <c r="D9" s="7" t="n">
        <f aca="false">DAY(S9)</f>
        <v>9</v>
      </c>
      <c r="E9" s="8" t="str">
        <f aca="false">IFERROR(IF(INDEX(Feiertage!$C$2:$S$40,MATCH(S9,Feiertage!$B$2:$B$40,0),MATCH($G$1,Feiertage!$C$1:$S$1,0))="x",INDEX(Feiertage!$A$2:$A$40,MATCH(S9,Feiertage!$B$2:$B$40,0)),""),"")</f>
        <v/>
      </c>
      <c r="F9" s="7" t="n">
        <f aca="false">DAY(T9)</f>
        <v>10</v>
      </c>
      <c r="G9" s="8" t="str">
        <f aca="false">IFERROR(IF(INDEX(Feiertage!$C$2:$S$40,MATCH(T9,Feiertage!$B$2:$B$40,0),MATCH($G$1,Feiertage!$C$1:$S$1,0))="x",INDEX(Feiertage!$A$2:$A$40,MATCH(T9,Feiertage!$B$2:$B$40,0)),""),"")</f>
        <v/>
      </c>
      <c r="H9" s="7" t="n">
        <f aca="false">DAY(U9)</f>
        <v>11</v>
      </c>
      <c r="I9" s="8" t="str">
        <f aca="false">IFERROR(IF(INDEX(Feiertage!$C$2:$S$40,MATCH(U9,Feiertage!$B$2:$B$40,0),MATCH($G$1,Feiertage!$C$1:$S$1,0))="x",INDEX(Feiertage!$A$2:$A$40,MATCH(U9,Feiertage!$B$2:$B$40,0)),""),"")</f>
        <v/>
      </c>
      <c r="J9" s="7" t="n">
        <f aca="false">DAY(V9)</f>
        <v>12</v>
      </c>
      <c r="K9" s="8" t="str">
        <f aca="false">IFERROR(IF(INDEX(Feiertage!$C$2:$S$40,MATCH(V9,Feiertage!$B$2:$B$40,0),MATCH($G$1,Feiertage!$C$1:$S$1,0))="x",INDEX(Feiertage!$A$2:$A$40,MATCH(V9,Feiertage!$B$2:$B$40,0)),""),"")</f>
        <v/>
      </c>
      <c r="L9" s="9" t="n">
        <f aca="false">DAY(W9)</f>
        <v>13</v>
      </c>
      <c r="M9" s="8" t="str">
        <f aca="false">IFERROR(IF(INDEX(Feiertage!$C$2:$S$40,MATCH(W9,Feiertage!$B$2:$B$40,0),MATCH($G$1,Feiertage!$C$1:$S$1,0))="x",INDEX(Feiertage!$A$2:$A$40,MATCH(W9,Feiertage!$B$2:$B$40,0)),""),"")</f>
        <v/>
      </c>
      <c r="N9" s="9" t="n">
        <f aca="false">DAY(X9)</f>
        <v>14</v>
      </c>
      <c r="O9" s="8" t="str">
        <f aca="false">IFERROR(IF(INDEX(Feiertage!$C$2:$S$40,MATCH(X9,Feiertage!$B$2:$B$40,0),MATCH($G$1,Feiertage!$C$1:$S$1,0))="x",INDEX(Feiertage!$A$2:$A$40,MATCH(X9,Feiertage!$B$2:$B$40,0)),""),"")</f>
        <v/>
      </c>
      <c r="P9" s="10" t="n">
        <f aca="false">WEEKNUM(R9+3,21)</f>
        <v>6</v>
      </c>
      <c r="R9" s="11" t="n">
        <f aca="false">R8+7</f>
        <v>46426</v>
      </c>
      <c r="S9" s="11" t="n">
        <f aca="false">R9+1</f>
        <v>46427</v>
      </c>
      <c r="T9" s="11" t="n">
        <f aca="false">S9+1</f>
        <v>46428</v>
      </c>
      <c r="U9" s="11" t="n">
        <f aca="false">T9+1</f>
        <v>46429</v>
      </c>
      <c r="V9" s="11" t="n">
        <f aca="false">U9+1</f>
        <v>46430</v>
      </c>
      <c r="W9" s="11" t="n">
        <f aca="false">V9+1</f>
        <v>46431</v>
      </c>
      <c r="X9" s="11" t="n">
        <f aca="false">W9+1</f>
        <v>46432</v>
      </c>
    </row>
    <row r="10" customFormat="false" ht="16.5" hidden="false" customHeight="true" outlineLevel="0" collapsed="false">
      <c r="A10" s="6" t="str">
        <f aca="false">IF(AND(DAY(X10)&lt;=7,YEAR(X10)=$C$1),TEXT(X10,"MMM"),"")</f>
        <v/>
      </c>
      <c r="B10" s="7" t="n">
        <f aca="false">DAY(R10)</f>
        <v>15</v>
      </c>
      <c r="C10" s="8" t="str">
        <f aca="false">IFERROR(IF(INDEX(Feiertage!$C$2:$S$40,MATCH(R10,Feiertage!$B$2:$B$40,0),MATCH($G$1,Feiertage!$C$1:$S$1,0))="x",INDEX(Feiertage!$A$2:$A$40,MATCH(R10,Feiertage!$B$2:$B$40,0)),""),"")</f>
        <v/>
      </c>
      <c r="D10" s="7" t="n">
        <f aca="false">DAY(S10)</f>
        <v>16</v>
      </c>
      <c r="E10" s="8" t="str">
        <f aca="false">IFERROR(IF(INDEX(Feiertage!$C$2:$S$40,MATCH(S10,Feiertage!$B$2:$B$40,0),MATCH($G$1,Feiertage!$C$1:$S$1,0))="x",INDEX(Feiertage!$A$2:$A$40,MATCH(S10,Feiertage!$B$2:$B$40,0)),""),"")</f>
        <v/>
      </c>
      <c r="F10" s="7" t="n">
        <f aca="false">DAY(T10)</f>
        <v>17</v>
      </c>
      <c r="G10" s="8" t="str">
        <f aca="false">IFERROR(IF(INDEX(Feiertage!$C$2:$S$40,MATCH(T10,Feiertage!$B$2:$B$40,0),MATCH($G$1,Feiertage!$C$1:$S$1,0))="x",INDEX(Feiertage!$A$2:$A$40,MATCH(T10,Feiertage!$B$2:$B$40,0)),""),"")</f>
        <v/>
      </c>
      <c r="H10" s="7" t="n">
        <f aca="false">DAY(U10)</f>
        <v>18</v>
      </c>
      <c r="I10" s="8" t="str">
        <f aca="false">IFERROR(IF(INDEX(Feiertage!$C$2:$S$40,MATCH(U10,Feiertage!$B$2:$B$40,0),MATCH($G$1,Feiertage!$C$1:$S$1,0))="x",INDEX(Feiertage!$A$2:$A$40,MATCH(U10,Feiertage!$B$2:$B$40,0)),""),"")</f>
        <v/>
      </c>
      <c r="J10" s="7" t="n">
        <f aca="false">DAY(V10)</f>
        <v>19</v>
      </c>
      <c r="K10" s="8" t="str">
        <f aca="false">IFERROR(IF(INDEX(Feiertage!$C$2:$S$40,MATCH(V10,Feiertage!$B$2:$B$40,0),MATCH($G$1,Feiertage!$C$1:$S$1,0))="x",INDEX(Feiertage!$A$2:$A$40,MATCH(V10,Feiertage!$B$2:$B$40,0)),""),"")</f>
        <v/>
      </c>
      <c r="L10" s="9" t="n">
        <f aca="false">DAY(W10)</f>
        <v>20</v>
      </c>
      <c r="M10" s="8" t="str">
        <f aca="false">IFERROR(IF(INDEX(Feiertage!$C$2:$S$40,MATCH(W10,Feiertage!$B$2:$B$40,0),MATCH($G$1,Feiertage!$C$1:$S$1,0))="x",INDEX(Feiertage!$A$2:$A$40,MATCH(W10,Feiertage!$B$2:$B$40,0)),""),"")</f>
        <v/>
      </c>
      <c r="N10" s="9" t="n">
        <f aca="false">DAY(X10)</f>
        <v>21</v>
      </c>
      <c r="O10" s="8" t="str">
        <f aca="false">IFERROR(IF(INDEX(Feiertage!$C$2:$S$40,MATCH(X10,Feiertage!$B$2:$B$40,0),MATCH($G$1,Feiertage!$C$1:$S$1,0))="x",INDEX(Feiertage!$A$2:$A$40,MATCH(X10,Feiertage!$B$2:$B$40,0)),""),"")</f>
        <v/>
      </c>
      <c r="P10" s="10" t="n">
        <f aca="false">WEEKNUM(R10+3,21)</f>
        <v>7</v>
      </c>
      <c r="R10" s="11" t="n">
        <f aca="false">R9+7</f>
        <v>46433</v>
      </c>
      <c r="S10" s="11" t="n">
        <f aca="false">R10+1</f>
        <v>46434</v>
      </c>
      <c r="T10" s="11" t="n">
        <f aca="false">S10+1</f>
        <v>46435</v>
      </c>
      <c r="U10" s="11" t="n">
        <f aca="false">T10+1</f>
        <v>46436</v>
      </c>
      <c r="V10" s="11" t="n">
        <f aca="false">U10+1</f>
        <v>46437</v>
      </c>
      <c r="W10" s="11" t="n">
        <f aca="false">V10+1</f>
        <v>46438</v>
      </c>
      <c r="X10" s="11" t="n">
        <f aca="false">W10+1</f>
        <v>46439</v>
      </c>
    </row>
    <row r="11" customFormat="false" ht="16.5" hidden="false" customHeight="true" outlineLevel="0" collapsed="false">
      <c r="A11" s="6" t="str">
        <f aca="false">IF(AND(DAY(X11)&lt;=7,YEAR(X11)=$C$1),TEXT(X11,"MMM"),"")</f>
        <v/>
      </c>
      <c r="B11" s="7" t="n">
        <f aca="false">DAY(R11)</f>
        <v>22</v>
      </c>
      <c r="C11" s="8" t="str">
        <f aca="false">IFERROR(IF(INDEX(Feiertage!$C$2:$S$40,MATCH(R11,Feiertage!$B$2:$B$40,0),MATCH($G$1,Feiertage!$C$1:$S$1,0))="x",INDEX(Feiertage!$A$2:$A$40,MATCH(R11,Feiertage!$B$2:$B$40,0)),""),"")</f>
        <v/>
      </c>
      <c r="D11" s="7" t="n">
        <f aca="false">DAY(S11)</f>
        <v>23</v>
      </c>
      <c r="E11" s="8" t="str">
        <f aca="false">IFERROR(IF(INDEX(Feiertage!$C$2:$S$40,MATCH(S11,Feiertage!$B$2:$B$40,0),MATCH($G$1,Feiertage!$C$1:$S$1,0))="x",INDEX(Feiertage!$A$2:$A$40,MATCH(S11,Feiertage!$B$2:$B$40,0)),""),"")</f>
        <v/>
      </c>
      <c r="F11" s="7" t="n">
        <f aca="false">DAY(T11)</f>
        <v>24</v>
      </c>
      <c r="G11" s="8" t="str">
        <f aca="false">IFERROR(IF(INDEX(Feiertage!$C$2:$S$40,MATCH(T11,Feiertage!$B$2:$B$40,0),MATCH($G$1,Feiertage!$C$1:$S$1,0))="x",INDEX(Feiertage!$A$2:$A$40,MATCH(T11,Feiertage!$B$2:$B$40,0)),""),"")</f>
        <v/>
      </c>
      <c r="H11" s="7" t="n">
        <f aca="false">DAY(U11)</f>
        <v>25</v>
      </c>
      <c r="I11" s="8" t="str">
        <f aca="false">IFERROR(IF(INDEX(Feiertage!$C$2:$S$40,MATCH(U11,Feiertage!$B$2:$B$40,0),MATCH($G$1,Feiertage!$C$1:$S$1,0))="x",INDEX(Feiertage!$A$2:$A$40,MATCH(U11,Feiertage!$B$2:$B$40,0)),""),"")</f>
        <v/>
      </c>
      <c r="J11" s="7" t="n">
        <f aca="false">DAY(V11)</f>
        <v>26</v>
      </c>
      <c r="K11" s="8" t="str">
        <f aca="false">IFERROR(IF(INDEX(Feiertage!$C$2:$S$40,MATCH(V11,Feiertage!$B$2:$B$40,0),MATCH($G$1,Feiertage!$C$1:$S$1,0))="x",INDEX(Feiertage!$A$2:$A$40,MATCH(V11,Feiertage!$B$2:$B$40,0)),""),"")</f>
        <v/>
      </c>
      <c r="L11" s="9" t="n">
        <f aca="false">DAY(W11)</f>
        <v>27</v>
      </c>
      <c r="M11" s="8" t="str">
        <f aca="false">IFERROR(IF(INDEX(Feiertage!$C$2:$S$40,MATCH(W11,Feiertage!$B$2:$B$40,0),MATCH($G$1,Feiertage!$C$1:$S$1,0))="x",INDEX(Feiertage!$A$2:$A$40,MATCH(W11,Feiertage!$B$2:$B$40,0)),""),"")</f>
        <v/>
      </c>
      <c r="N11" s="9" t="n">
        <f aca="false">DAY(X11)</f>
        <v>28</v>
      </c>
      <c r="O11" s="8" t="str">
        <f aca="false">IFERROR(IF(INDEX(Feiertage!$C$2:$S$40,MATCH(X11,Feiertage!$B$2:$B$40,0),MATCH($G$1,Feiertage!$C$1:$S$1,0))="x",INDEX(Feiertage!$A$2:$A$40,MATCH(X11,Feiertage!$B$2:$B$40,0)),""),"")</f>
        <v/>
      </c>
      <c r="P11" s="10" t="n">
        <f aca="false">WEEKNUM(R11+3,21)</f>
        <v>8</v>
      </c>
      <c r="R11" s="11" t="n">
        <f aca="false">R10+7</f>
        <v>46440</v>
      </c>
      <c r="S11" s="11" t="n">
        <f aca="false">R11+1</f>
        <v>46441</v>
      </c>
      <c r="T11" s="11" t="n">
        <f aca="false">S11+1</f>
        <v>46442</v>
      </c>
      <c r="U11" s="11" t="n">
        <f aca="false">T11+1</f>
        <v>46443</v>
      </c>
      <c r="V11" s="11" t="n">
        <f aca="false">U11+1</f>
        <v>46444</v>
      </c>
      <c r="W11" s="11" t="n">
        <f aca="false">V11+1</f>
        <v>46445</v>
      </c>
      <c r="X11" s="11" t="n">
        <f aca="false">W11+1</f>
        <v>46446</v>
      </c>
    </row>
    <row r="12" customFormat="false" ht="16.5" hidden="false" customHeight="true" outlineLevel="0" collapsed="false">
      <c r="A12" s="6" t="str">
        <f aca="false">IF(AND(DAY(X12)&lt;=7,YEAR(X12)=$C$1),TEXT(X12,"MMM"),"")</f>
        <v>Mär</v>
      </c>
      <c r="B12" s="7" t="n">
        <f aca="false">DAY(R12)</f>
        <v>1</v>
      </c>
      <c r="C12" s="8" t="str">
        <f aca="false">IFERROR(IF(INDEX(Feiertage!$C$2:$S$40,MATCH(R12,Feiertage!$B$2:$B$40,0),MATCH($G$1,Feiertage!$C$1:$S$1,0))="x",INDEX(Feiertage!$A$2:$A$40,MATCH(R12,Feiertage!$B$2:$B$40,0)),""),"")</f>
        <v/>
      </c>
      <c r="D12" s="7" t="n">
        <f aca="false">DAY(S12)</f>
        <v>2</v>
      </c>
      <c r="E12" s="8" t="str">
        <f aca="false">IFERROR(IF(INDEX(Feiertage!$C$2:$S$40,MATCH(S12,Feiertage!$B$2:$B$40,0),MATCH($G$1,Feiertage!$C$1:$S$1,0))="x",INDEX(Feiertage!$A$2:$A$40,MATCH(S12,Feiertage!$B$2:$B$40,0)),""),"")</f>
        <v/>
      </c>
      <c r="F12" s="7" t="n">
        <f aca="false">DAY(T12)</f>
        <v>3</v>
      </c>
      <c r="G12" s="8" t="str">
        <f aca="false">IFERROR(IF(INDEX(Feiertage!$C$2:$S$40,MATCH(T12,Feiertage!$B$2:$B$40,0),MATCH($G$1,Feiertage!$C$1:$S$1,0))="x",INDEX(Feiertage!$A$2:$A$40,MATCH(T12,Feiertage!$B$2:$B$40,0)),""),"")</f>
        <v/>
      </c>
      <c r="H12" s="7" t="n">
        <f aca="false">DAY(U12)</f>
        <v>4</v>
      </c>
      <c r="I12" s="8" t="str">
        <f aca="false">IFERROR(IF(INDEX(Feiertage!$C$2:$S$40,MATCH(U12,Feiertage!$B$2:$B$40,0),MATCH($G$1,Feiertage!$C$1:$S$1,0))="x",INDEX(Feiertage!$A$2:$A$40,MATCH(U12,Feiertage!$B$2:$B$40,0)),""),"")</f>
        <v/>
      </c>
      <c r="J12" s="7" t="n">
        <f aca="false">DAY(V12)</f>
        <v>5</v>
      </c>
      <c r="K12" s="8" t="str">
        <f aca="false">IFERROR(IF(INDEX(Feiertage!$C$2:$S$40,MATCH(V12,Feiertage!$B$2:$B$40,0),MATCH($G$1,Feiertage!$C$1:$S$1,0))="x",INDEX(Feiertage!$A$2:$A$40,MATCH(V12,Feiertage!$B$2:$B$40,0)),""),"")</f>
        <v/>
      </c>
      <c r="L12" s="9" t="n">
        <f aca="false">DAY(W12)</f>
        <v>6</v>
      </c>
      <c r="M12" s="8" t="str">
        <f aca="false">IFERROR(IF(INDEX(Feiertage!$C$2:$S$40,MATCH(W12,Feiertage!$B$2:$B$40,0),MATCH($G$1,Feiertage!$C$1:$S$1,0))="x",INDEX(Feiertage!$A$2:$A$40,MATCH(W12,Feiertage!$B$2:$B$40,0)),""),"")</f>
        <v/>
      </c>
      <c r="N12" s="9" t="n">
        <f aca="false">DAY(X12)</f>
        <v>7</v>
      </c>
      <c r="O12" s="8" t="str">
        <f aca="false">IFERROR(IF(INDEX(Feiertage!$C$2:$S$40,MATCH(X12,Feiertage!$B$2:$B$40,0),MATCH($G$1,Feiertage!$C$1:$S$1,0))="x",INDEX(Feiertage!$A$2:$A$40,MATCH(X12,Feiertage!$B$2:$B$40,0)),""),"")</f>
        <v/>
      </c>
      <c r="P12" s="10" t="n">
        <f aca="false">WEEKNUM(R12+3,21)</f>
        <v>9</v>
      </c>
      <c r="R12" s="11" t="n">
        <f aca="false">R11+7</f>
        <v>46447</v>
      </c>
      <c r="S12" s="11" t="n">
        <f aca="false">R12+1</f>
        <v>46448</v>
      </c>
      <c r="T12" s="11" t="n">
        <f aca="false">S12+1</f>
        <v>46449</v>
      </c>
      <c r="U12" s="11" t="n">
        <f aca="false">T12+1</f>
        <v>46450</v>
      </c>
      <c r="V12" s="11" t="n">
        <f aca="false">U12+1</f>
        <v>46451</v>
      </c>
      <c r="W12" s="11" t="n">
        <f aca="false">V12+1</f>
        <v>46452</v>
      </c>
      <c r="X12" s="11" t="n">
        <f aca="false">W12+1</f>
        <v>46453</v>
      </c>
    </row>
    <row r="13" customFormat="false" ht="16.5" hidden="false" customHeight="true" outlineLevel="0" collapsed="false">
      <c r="A13" s="6" t="str">
        <f aca="false">IF(AND(DAY(X13)&lt;=7,YEAR(X13)=$C$1),TEXT(X13,"MMM"),"")</f>
        <v/>
      </c>
      <c r="B13" s="7" t="n">
        <f aca="false">DAY(R13)</f>
        <v>8</v>
      </c>
      <c r="C13" s="8" t="str">
        <f aca="false">IFERROR(IF(INDEX(Feiertage!$C$2:$S$40,MATCH(R13,Feiertage!$B$2:$B$40,0),MATCH($G$1,Feiertage!$C$1:$S$1,0))="x",INDEX(Feiertage!$A$2:$A$40,MATCH(R13,Feiertage!$B$2:$B$40,0)),""),"")</f>
        <v/>
      </c>
      <c r="D13" s="7" t="n">
        <f aca="false">DAY(S13)</f>
        <v>9</v>
      </c>
      <c r="E13" s="8" t="str">
        <f aca="false">IFERROR(IF(INDEX(Feiertage!$C$2:$S$40,MATCH(S13,Feiertage!$B$2:$B$40,0),MATCH($G$1,Feiertage!$C$1:$S$1,0))="x",INDEX(Feiertage!$A$2:$A$40,MATCH(S13,Feiertage!$B$2:$B$40,0)),""),"")</f>
        <v/>
      </c>
      <c r="F13" s="7" t="n">
        <f aca="false">DAY(T13)</f>
        <v>10</v>
      </c>
      <c r="G13" s="8" t="str">
        <f aca="false">IFERROR(IF(INDEX(Feiertage!$C$2:$S$40,MATCH(T13,Feiertage!$B$2:$B$40,0),MATCH($G$1,Feiertage!$C$1:$S$1,0))="x",INDEX(Feiertage!$A$2:$A$40,MATCH(T13,Feiertage!$B$2:$B$40,0)),""),"")</f>
        <v/>
      </c>
      <c r="H13" s="7" t="n">
        <f aca="false">DAY(U13)</f>
        <v>11</v>
      </c>
      <c r="I13" s="8" t="str">
        <f aca="false">IFERROR(IF(INDEX(Feiertage!$C$2:$S$40,MATCH(U13,Feiertage!$B$2:$B$40,0),MATCH($G$1,Feiertage!$C$1:$S$1,0))="x",INDEX(Feiertage!$A$2:$A$40,MATCH(U13,Feiertage!$B$2:$B$40,0)),""),"")</f>
        <v/>
      </c>
      <c r="J13" s="7" t="n">
        <f aca="false">DAY(V13)</f>
        <v>12</v>
      </c>
      <c r="K13" s="8" t="str">
        <f aca="false">IFERROR(IF(INDEX(Feiertage!$C$2:$S$40,MATCH(V13,Feiertage!$B$2:$B$40,0),MATCH($G$1,Feiertage!$C$1:$S$1,0))="x",INDEX(Feiertage!$A$2:$A$40,MATCH(V13,Feiertage!$B$2:$B$40,0)),""),"")</f>
        <v/>
      </c>
      <c r="L13" s="9" t="n">
        <f aca="false">DAY(W13)</f>
        <v>13</v>
      </c>
      <c r="M13" s="8" t="str">
        <f aca="false">IFERROR(IF(INDEX(Feiertage!$C$2:$S$40,MATCH(W13,Feiertage!$B$2:$B$40,0),MATCH($G$1,Feiertage!$C$1:$S$1,0))="x",INDEX(Feiertage!$A$2:$A$40,MATCH(W13,Feiertage!$B$2:$B$40,0)),""),"")</f>
        <v/>
      </c>
      <c r="N13" s="9" t="n">
        <f aca="false">DAY(X13)</f>
        <v>14</v>
      </c>
      <c r="O13" s="8" t="str">
        <f aca="false">IFERROR(IF(INDEX(Feiertage!$C$2:$S$40,MATCH(X13,Feiertage!$B$2:$B$40,0),MATCH($G$1,Feiertage!$C$1:$S$1,0))="x",INDEX(Feiertage!$A$2:$A$40,MATCH(X13,Feiertage!$B$2:$B$40,0)),""),"")</f>
        <v/>
      </c>
      <c r="P13" s="10" t="n">
        <f aca="false">WEEKNUM(R13+3,21)</f>
        <v>10</v>
      </c>
      <c r="R13" s="11" t="n">
        <f aca="false">R12+7</f>
        <v>46454</v>
      </c>
      <c r="S13" s="11" t="n">
        <f aca="false">R13+1</f>
        <v>46455</v>
      </c>
      <c r="T13" s="11" t="n">
        <f aca="false">S13+1</f>
        <v>46456</v>
      </c>
      <c r="U13" s="11" t="n">
        <f aca="false">T13+1</f>
        <v>46457</v>
      </c>
      <c r="V13" s="11" t="n">
        <f aca="false">U13+1</f>
        <v>46458</v>
      </c>
      <c r="W13" s="11" t="n">
        <f aca="false">V13+1</f>
        <v>46459</v>
      </c>
      <c r="X13" s="11" t="n">
        <f aca="false">W13+1</f>
        <v>46460</v>
      </c>
    </row>
    <row r="14" customFormat="false" ht="16.5" hidden="false" customHeight="true" outlineLevel="0" collapsed="false">
      <c r="A14" s="6" t="str">
        <f aca="false">IF(AND(DAY(X14)&lt;=7,YEAR(X14)=$C$1),TEXT(X14,"MMM"),"")</f>
        <v/>
      </c>
      <c r="B14" s="7" t="n">
        <f aca="false">DAY(R14)</f>
        <v>15</v>
      </c>
      <c r="C14" s="8" t="str">
        <f aca="false">IFERROR(IF(INDEX(Feiertage!$C$2:$S$40,MATCH(R14,Feiertage!$B$2:$B$40,0),MATCH($G$1,Feiertage!$C$1:$S$1,0))="x",INDEX(Feiertage!$A$2:$A$40,MATCH(R14,Feiertage!$B$2:$B$40,0)),""),"")</f>
        <v/>
      </c>
      <c r="D14" s="7" t="n">
        <f aca="false">DAY(S14)</f>
        <v>16</v>
      </c>
      <c r="E14" s="8" t="str">
        <f aca="false">IFERROR(IF(INDEX(Feiertage!$C$2:$S$40,MATCH(S14,Feiertage!$B$2:$B$40,0),MATCH($G$1,Feiertage!$C$1:$S$1,0))="x",INDEX(Feiertage!$A$2:$A$40,MATCH(S14,Feiertage!$B$2:$B$40,0)),""),"")</f>
        <v/>
      </c>
      <c r="F14" s="7" t="n">
        <f aca="false">DAY(T14)</f>
        <v>17</v>
      </c>
      <c r="G14" s="8" t="str">
        <f aca="false">IFERROR(IF(INDEX(Feiertage!$C$2:$S$40,MATCH(T14,Feiertage!$B$2:$B$40,0),MATCH($G$1,Feiertage!$C$1:$S$1,0))="x",INDEX(Feiertage!$A$2:$A$40,MATCH(T14,Feiertage!$B$2:$B$40,0)),""),"")</f>
        <v/>
      </c>
      <c r="H14" s="7" t="n">
        <f aca="false">DAY(U14)</f>
        <v>18</v>
      </c>
      <c r="I14" s="8" t="str">
        <f aca="false">IFERROR(IF(INDEX(Feiertage!$C$2:$S$40,MATCH(U14,Feiertage!$B$2:$B$40,0),MATCH($G$1,Feiertage!$C$1:$S$1,0))="x",INDEX(Feiertage!$A$2:$A$40,MATCH(U14,Feiertage!$B$2:$B$40,0)),""),"")</f>
        <v/>
      </c>
      <c r="J14" s="7" t="n">
        <f aca="false">DAY(V14)</f>
        <v>19</v>
      </c>
      <c r="K14" s="8" t="str">
        <f aca="false">IFERROR(IF(INDEX(Feiertage!$C$2:$S$40,MATCH(V14,Feiertage!$B$2:$B$40,0),MATCH($G$1,Feiertage!$C$1:$S$1,0))="x",INDEX(Feiertage!$A$2:$A$40,MATCH(V14,Feiertage!$B$2:$B$40,0)),""),"")</f>
        <v/>
      </c>
      <c r="L14" s="9" t="n">
        <f aca="false">DAY(W14)</f>
        <v>20</v>
      </c>
      <c r="M14" s="8" t="str">
        <f aca="false">IFERROR(IF(INDEX(Feiertage!$C$2:$S$40,MATCH(W14,Feiertage!$B$2:$B$40,0),MATCH($G$1,Feiertage!$C$1:$S$1,0))="x",INDEX(Feiertage!$A$2:$A$40,MATCH(W14,Feiertage!$B$2:$B$40,0)),""),"")</f>
        <v/>
      </c>
      <c r="N14" s="9" t="n">
        <f aca="false">DAY(X14)</f>
        <v>21</v>
      </c>
      <c r="O14" s="8" t="str">
        <f aca="false">IFERROR(IF(INDEX(Feiertage!$C$2:$S$40,MATCH(X14,Feiertage!$B$2:$B$40,0),MATCH($G$1,Feiertage!$C$1:$S$1,0))="x",INDEX(Feiertage!$A$2:$A$40,MATCH(X14,Feiertage!$B$2:$B$40,0)),""),"")</f>
        <v/>
      </c>
      <c r="P14" s="10" t="n">
        <f aca="false">WEEKNUM(R14+3,21)</f>
        <v>11</v>
      </c>
      <c r="R14" s="11" t="n">
        <f aca="false">R13+7</f>
        <v>46461</v>
      </c>
      <c r="S14" s="11" t="n">
        <f aca="false">R14+1</f>
        <v>46462</v>
      </c>
      <c r="T14" s="11" t="n">
        <f aca="false">S14+1</f>
        <v>46463</v>
      </c>
      <c r="U14" s="11" t="n">
        <f aca="false">T14+1</f>
        <v>46464</v>
      </c>
      <c r="V14" s="11" t="n">
        <f aca="false">U14+1</f>
        <v>46465</v>
      </c>
      <c r="W14" s="11" t="n">
        <f aca="false">V14+1</f>
        <v>46466</v>
      </c>
      <c r="X14" s="11" t="n">
        <f aca="false">W14+1</f>
        <v>46467</v>
      </c>
    </row>
    <row r="15" customFormat="false" ht="16.5" hidden="false" customHeight="true" outlineLevel="0" collapsed="false">
      <c r="A15" s="6" t="str">
        <f aca="false">IF(AND(DAY(X15)&lt;=7,YEAR(X15)=$C$1),TEXT(X15,"MMM"),"")</f>
        <v/>
      </c>
      <c r="B15" s="7" t="n">
        <f aca="false">DAY(R15)</f>
        <v>22</v>
      </c>
      <c r="C15" s="8" t="str">
        <f aca="false">IFERROR(IF(INDEX(Feiertage!$C$2:$S$40,MATCH(R15,Feiertage!$B$2:$B$40,0),MATCH($G$1,Feiertage!$C$1:$S$1,0))="x",INDEX(Feiertage!$A$2:$A$40,MATCH(R15,Feiertage!$B$2:$B$40,0)),""),"")</f>
        <v/>
      </c>
      <c r="D15" s="7" t="n">
        <f aca="false">DAY(S15)</f>
        <v>23</v>
      </c>
      <c r="E15" s="8" t="str">
        <f aca="false">IFERROR(IF(INDEX(Feiertage!$C$2:$S$40,MATCH(S15,Feiertage!$B$2:$B$40,0),MATCH($G$1,Feiertage!$C$1:$S$1,0))="x",INDEX(Feiertage!$A$2:$A$40,MATCH(S15,Feiertage!$B$2:$B$40,0)),""),"")</f>
        <v/>
      </c>
      <c r="F15" s="7" t="n">
        <f aca="false">DAY(T15)</f>
        <v>24</v>
      </c>
      <c r="G15" s="8" t="str">
        <f aca="false">IFERROR(IF(INDEX(Feiertage!$C$2:$S$40,MATCH(T15,Feiertage!$B$2:$B$40,0),MATCH($G$1,Feiertage!$C$1:$S$1,0))="x",INDEX(Feiertage!$A$2:$A$40,MATCH(T15,Feiertage!$B$2:$B$40,0)),""),"")</f>
        <v/>
      </c>
      <c r="H15" s="7" t="n">
        <f aca="false">DAY(U15)</f>
        <v>25</v>
      </c>
      <c r="I15" s="8" t="str">
        <f aca="false">IFERROR(IF(INDEX(Feiertage!$C$2:$S$40,MATCH(U15,Feiertage!$B$2:$B$40,0),MATCH($G$1,Feiertage!$C$1:$S$1,0))="x",INDEX(Feiertage!$A$2:$A$40,MATCH(U15,Feiertage!$B$2:$B$40,0)),""),"")</f>
        <v/>
      </c>
      <c r="J15" s="7" t="n">
        <f aca="false">DAY(V15)</f>
        <v>26</v>
      </c>
      <c r="K15" s="8" t="str">
        <f aca="false">IFERROR(IF(INDEX(Feiertage!$C$2:$S$40,MATCH(V15,Feiertage!$B$2:$B$40,0),MATCH($G$1,Feiertage!$C$1:$S$1,0))="x",INDEX(Feiertage!$A$2:$A$40,MATCH(V15,Feiertage!$B$2:$B$40,0)),""),"")</f>
        <v>Karfreitag</v>
      </c>
      <c r="L15" s="9" t="n">
        <f aca="false">DAY(W15)</f>
        <v>27</v>
      </c>
      <c r="M15" s="8" t="str">
        <f aca="false">IFERROR(IF(INDEX(Feiertage!$C$2:$S$40,MATCH(W15,Feiertage!$B$2:$B$40,0),MATCH($G$1,Feiertage!$C$1:$S$1,0))="x",INDEX(Feiertage!$A$2:$A$40,MATCH(W15,Feiertage!$B$2:$B$40,0)),""),"")</f>
        <v/>
      </c>
      <c r="N15" s="9" t="n">
        <f aca="false">DAY(X15)</f>
        <v>28</v>
      </c>
      <c r="O15" s="8" t="str">
        <f aca="false">IFERROR(IF(INDEX(Feiertage!$C$2:$S$40,MATCH(X15,Feiertage!$B$2:$B$40,0),MATCH($G$1,Feiertage!$C$1:$S$1,0))="x",INDEX(Feiertage!$A$2:$A$40,MATCH(X15,Feiertage!$B$2:$B$40,0)),""),"")</f>
        <v/>
      </c>
      <c r="P15" s="10" t="n">
        <f aca="false">WEEKNUM(R15+3,21)</f>
        <v>12</v>
      </c>
      <c r="R15" s="11" t="n">
        <f aca="false">R14+7</f>
        <v>46468</v>
      </c>
      <c r="S15" s="11" t="n">
        <f aca="false">R15+1</f>
        <v>46469</v>
      </c>
      <c r="T15" s="11" t="n">
        <f aca="false">S15+1</f>
        <v>46470</v>
      </c>
      <c r="U15" s="11" t="n">
        <f aca="false">T15+1</f>
        <v>46471</v>
      </c>
      <c r="V15" s="11" t="n">
        <f aca="false">U15+1</f>
        <v>46472</v>
      </c>
      <c r="W15" s="11" t="n">
        <f aca="false">V15+1</f>
        <v>46473</v>
      </c>
      <c r="X15" s="11" t="n">
        <f aca="false">W15+1</f>
        <v>46474</v>
      </c>
    </row>
    <row r="16" customFormat="false" ht="16.5" hidden="false" customHeight="true" outlineLevel="0" collapsed="false">
      <c r="A16" s="6" t="str">
        <f aca="false">IF(AND(DAY(X16)&lt;=7,YEAR(X16)=$C$1),TEXT(X16,"MMM"),"")</f>
        <v>Apr</v>
      </c>
      <c r="B16" s="7" t="n">
        <f aca="false">DAY(R16)</f>
        <v>29</v>
      </c>
      <c r="C16" s="8" t="str">
        <f aca="false">IFERROR(IF(INDEX(Feiertage!$C$2:$S$40,MATCH(R16,Feiertage!$B$2:$B$40,0),MATCH($G$1,Feiertage!$C$1:$S$1,0))="x",INDEX(Feiertage!$A$2:$A$40,MATCH(R16,Feiertage!$B$2:$B$40,0)),""),"")</f>
        <v>Ostermontag</v>
      </c>
      <c r="D16" s="7" t="n">
        <f aca="false">DAY(S16)</f>
        <v>30</v>
      </c>
      <c r="E16" s="8" t="str">
        <f aca="false">IFERROR(IF(INDEX(Feiertage!$C$2:$S$40,MATCH(S16,Feiertage!$B$2:$B$40,0),MATCH($G$1,Feiertage!$C$1:$S$1,0))="x",INDEX(Feiertage!$A$2:$A$40,MATCH(S16,Feiertage!$B$2:$B$40,0)),""),"")</f>
        <v/>
      </c>
      <c r="F16" s="7" t="n">
        <f aca="false">DAY(T16)</f>
        <v>31</v>
      </c>
      <c r="G16" s="8" t="str">
        <f aca="false">IFERROR(IF(INDEX(Feiertage!$C$2:$S$40,MATCH(T16,Feiertage!$B$2:$B$40,0),MATCH($G$1,Feiertage!$C$1:$S$1,0))="x",INDEX(Feiertage!$A$2:$A$40,MATCH(T16,Feiertage!$B$2:$B$40,0)),""),"")</f>
        <v/>
      </c>
      <c r="H16" s="7" t="n">
        <f aca="false">DAY(U16)</f>
        <v>1</v>
      </c>
      <c r="I16" s="8" t="str">
        <f aca="false">IFERROR(IF(INDEX(Feiertage!$C$2:$S$40,MATCH(U16,Feiertage!$B$2:$B$40,0),MATCH($G$1,Feiertage!$C$1:$S$1,0))="x",INDEX(Feiertage!$A$2:$A$40,MATCH(U16,Feiertage!$B$2:$B$40,0)),""),"")</f>
        <v/>
      </c>
      <c r="J16" s="7" t="n">
        <f aca="false">DAY(V16)</f>
        <v>2</v>
      </c>
      <c r="K16" s="8" t="str">
        <f aca="false">IFERROR(IF(INDEX(Feiertage!$C$2:$S$40,MATCH(V16,Feiertage!$B$2:$B$40,0),MATCH($G$1,Feiertage!$C$1:$S$1,0))="x",INDEX(Feiertage!$A$2:$A$40,MATCH(V16,Feiertage!$B$2:$B$40,0)),""),"")</f>
        <v/>
      </c>
      <c r="L16" s="9" t="n">
        <f aca="false">DAY(W16)</f>
        <v>3</v>
      </c>
      <c r="M16" s="8" t="str">
        <f aca="false">IFERROR(IF(INDEX(Feiertage!$C$2:$S$40,MATCH(W16,Feiertage!$B$2:$B$40,0),MATCH($G$1,Feiertage!$C$1:$S$1,0))="x",INDEX(Feiertage!$A$2:$A$40,MATCH(W16,Feiertage!$B$2:$B$40,0)),""),"")</f>
        <v/>
      </c>
      <c r="N16" s="9" t="n">
        <f aca="false">DAY(X16)</f>
        <v>4</v>
      </c>
      <c r="O16" s="8" t="str">
        <f aca="false">IFERROR(IF(INDEX(Feiertage!$C$2:$S$40,MATCH(X16,Feiertage!$B$2:$B$40,0),MATCH($G$1,Feiertage!$C$1:$S$1,0))="x",INDEX(Feiertage!$A$2:$A$40,MATCH(X16,Feiertage!$B$2:$B$40,0)),""),"")</f>
        <v/>
      </c>
      <c r="P16" s="10" t="n">
        <f aca="false">WEEKNUM(R16+3,21)</f>
        <v>13</v>
      </c>
      <c r="R16" s="11" t="n">
        <f aca="false">R15+7</f>
        <v>46475</v>
      </c>
      <c r="S16" s="11" t="n">
        <f aca="false">R16+1</f>
        <v>46476</v>
      </c>
      <c r="T16" s="11" t="n">
        <f aca="false">S16+1</f>
        <v>46477</v>
      </c>
      <c r="U16" s="11" t="n">
        <f aca="false">T16+1</f>
        <v>46478</v>
      </c>
      <c r="V16" s="11" t="n">
        <f aca="false">U16+1</f>
        <v>46479</v>
      </c>
      <c r="W16" s="11" t="n">
        <f aca="false">V16+1</f>
        <v>46480</v>
      </c>
      <c r="X16" s="11" t="n">
        <f aca="false">W16+1</f>
        <v>46481</v>
      </c>
    </row>
    <row r="17" customFormat="false" ht="16.5" hidden="false" customHeight="true" outlineLevel="0" collapsed="false">
      <c r="A17" s="6" t="str">
        <f aca="false">IF(AND(DAY(X17)&lt;=7,YEAR(X17)=$C$1),TEXT(X17,"MMM"),"")</f>
        <v/>
      </c>
      <c r="B17" s="7" t="n">
        <f aca="false">DAY(R17)</f>
        <v>5</v>
      </c>
      <c r="C17" s="8" t="str">
        <f aca="false">IFERROR(IF(INDEX(Feiertage!$C$2:$S$40,MATCH(R17,Feiertage!$B$2:$B$40,0),MATCH($G$1,Feiertage!$C$1:$S$1,0))="x",INDEX(Feiertage!$A$2:$A$40,MATCH(R17,Feiertage!$B$2:$B$40,0)),""),"")</f>
        <v/>
      </c>
      <c r="D17" s="7" t="n">
        <f aca="false">DAY(S17)</f>
        <v>6</v>
      </c>
      <c r="E17" s="8" t="str">
        <f aca="false">IFERROR(IF(INDEX(Feiertage!$C$2:$S$40,MATCH(S17,Feiertage!$B$2:$B$40,0),MATCH($G$1,Feiertage!$C$1:$S$1,0))="x",INDEX(Feiertage!$A$2:$A$40,MATCH(S17,Feiertage!$B$2:$B$40,0)),""),"")</f>
        <v/>
      </c>
      <c r="F17" s="7" t="n">
        <f aca="false">DAY(T17)</f>
        <v>7</v>
      </c>
      <c r="G17" s="8" t="str">
        <f aca="false">IFERROR(IF(INDEX(Feiertage!$C$2:$S$40,MATCH(T17,Feiertage!$B$2:$B$40,0),MATCH($G$1,Feiertage!$C$1:$S$1,0))="x",INDEX(Feiertage!$A$2:$A$40,MATCH(T17,Feiertage!$B$2:$B$40,0)),""),"")</f>
        <v/>
      </c>
      <c r="H17" s="7" t="n">
        <f aca="false">DAY(U17)</f>
        <v>8</v>
      </c>
      <c r="I17" s="8" t="str">
        <f aca="false">IFERROR(IF(INDEX(Feiertage!$C$2:$S$40,MATCH(U17,Feiertage!$B$2:$B$40,0),MATCH($G$1,Feiertage!$C$1:$S$1,0))="x",INDEX(Feiertage!$A$2:$A$40,MATCH(U17,Feiertage!$B$2:$B$40,0)),""),"")</f>
        <v/>
      </c>
      <c r="J17" s="7" t="n">
        <f aca="false">DAY(V17)</f>
        <v>9</v>
      </c>
      <c r="K17" s="8" t="str">
        <f aca="false">IFERROR(IF(INDEX(Feiertage!$C$2:$S$40,MATCH(V17,Feiertage!$B$2:$B$40,0),MATCH($G$1,Feiertage!$C$1:$S$1,0))="x",INDEX(Feiertage!$A$2:$A$40,MATCH(V17,Feiertage!$B$2:$B$40,0)),""),"")</f>
        <v/>
      </c>
      <c r="L17" s="9" t="n">
        <f aca="false">DAY(W17)</f>
        <v>10</v>
      </c>
      <c r="M17" s="8" t="str">
        <f aca="false">IFERROR(IF(INDEX(Feiertage!$C$2:$S$40,MATCH(W17,Feiertage!$B$2:$B$40,0),MATCH($G$1,Feiertage!$C$1:$S$1,0))="x",INDEX(Feiertage!$A$2:$A$40,MATCH(W17,Feiertage!$B$2:$B$40,0)),""),"")</f>
        <v/>
      </c>
      <c r="N17" s="9" t="n">
        <f aca="false">DAY(X17)</f>
        <v>11</v>
      </c>
      <c r="O17" s="8" t="str">
        <f aca="false">IFERROR(IF(INDEX(Feiertage!$C$2:$S$40,MATCH(X17,Feiertage!$B$2:$B$40,0),MATCH($G$1,Feiertage!$C$1:$S$1,0))="x",INDEX(Feiertage!$A$2:$A$40,MATCH(X17,Feiertage!$B$2:$B$40,0)),""),"")</f>
        <v/>
      </c>
      <c r="P17" s="10" t="n">
        <f aca="false">WEEKNUM(R17+3,21)</f>
        <v>14</v>
      </c>
      <c r="R17" s="11" t="n">
        <f aca="false">R16+7</f>
        <v>46482</v>
      </c>
      <c r="S17" s="11" t="n">
        <f aca="false">R17+1</f>
        <v>46483</v>
      </c>
      <c r="T17" s="11" t="n">
        <f aca="false">S17+1</f>
        <v>46484</v>
      </c>
      <c r="U17" s="11" t="n">
        <f aca="false">T17+1</f>
        <v>46485</v>
      </c>
      <c r="V17" s="11" t="n">
        <f aca="false">U17+1</f>
        <v>46486</v>
      </c>
      <c r="W17" s="11" t="n">
        <f aca="false">V17+1</f>
        <v>46487</v>
      </c>
      <c r="X17" s="11" t="n">
        <f aca="false">W17+1</f>
        <v>46488</v>
      </c>
    </row>
    <row r="18" customFormat="false" ht="16.5" hidden="false" customHeight="true" outlineLevel="0" collapsed="false">
      <c r="A18" s="6" t="str">
        <f aca="false">IF(AND(DAY(X18)&lt;=7,YEAR(X18)=$C$1),TEXT(X18,"MMM"),"")</f>
        <v/>
      </c>
      <c r="B18" s="7" t="n">
        <f aca="false">DAY(R18)</f>
        <v>12</v>
      </c>
      <c r="C18" s="8" t="str">
        <f aca="false">IFERROR(IF(INDEX(Feiertage!$C$2:$S$40,MATCH(R18,Feiertage!$B$2:$B$40,0),MATCH($G$1,Feiertage!$C$1:$S$1,0))="x",INDEX(Feiertage!$A$2:$A$40,MATCH(R18,Feiertage!$B$2:$B$40,0)),""),"")</f>
        <v/>
      </c>
      <c r="D18" s="7" t="n">
        <f aca="false">DAY(S18)</f>
        <v>13</v>
      </c>
      <c r="E18" s="8" t="str">
        <f aca="false">IFERROR(IF(INDEX(Feiertage!$C$2:$S$40,MATCH(S18,Feiertage!$B$2:$B$40,0),MATCH($G$1,Feiertage!$C$1:$S$1,0))="x",INDEX(Feiertage!$A$2:$A$40,MATCH(S18,Feiertage!$B$2:$B$40,0)),""),"")</f>
        <v/>
      </c>
      <c r="F18" s="7" t="n">
        <f aca="false">DAY(T18)</f>
        <v>14</v>
      </c>
      <c r="G18" s="8" t="str">
        <f aca="false">IFERROR(IF(INDEX(Feiertage!$C$2:$S$40,MATCH(T18,Feiertage!$B$2:$B$40,0),MATCH($G$1,Feiertage!$C$1:$S$1,0))="x",INDEX(Feiertage!$A$2:$A$40,MATCH(T18,Feiertage!$B$2:$B$40,0)),""),"")</f>
        <v/>
      </c>
      <c r="H18" s="7" t="n">
        <f aca="false">DAY(U18)</f>
        <v>15</v>
      </c>
      <c r="I18" s="8" t="str">
        <f aca="false">IFERROR(IF(INDEX(Feiertage!$C$2:$S$40,MATCH(U18,Feiertage!$B$2:$B$40,0),MATCH($G$1,Feiertage!$C$1:$S$1,0))="x",INDEX(Feiertage!$A$2:$A$40,MATCH(U18,Feiertage!$B$2:$B$40,0)),""),"")</f>
        <v/>
      </c>
      <c r="J18" s="7" t="n">
        <f aca="false">DAY(V18)</f>
        <v>16</v>
      </c>
      <c r="K18" s="8" t="str">
        <f aca="false">IFERROR(IF(INDEX(Feiertage!$C$2:$S$40,MATCH(V18,Feiertage!$B$2:$B$40,0),MATCH($G$1,Feiertage!$C$1:$S$1,0))="x",INDEX(Feiertage!$A$2:$A$40,MATCH(V18,Feiertage!$B$2:$B$40,0)),""),"")</f>
        <v/>
      </c>
      <c r="L18" s="9" t="n">
        <f aca="false">DAY(W18)</f>
        <v>17</v>
      </c>
      <c r="M18" s="8" t="str">
        <f aca="false">IFERROR(IF(INDEX(Feiertage!$C$2:$S$40,MATCH(W18,Feiertage!$B$2:$B$40,0),MATCH($G$1,Feiertage!$C$1:$S$1,0))="x",INDEX(Feiertage!$A$2:$A$40,MATCH(W18,Feiertage!$B$2:$B$40,0)),""),"")</f>
        <v/>
      </c>
      <c r="N18" s="9" t="n">
        <f aca="false">DAY(X18)</f>
        <v>18</v>
      </c>
      <c r="O18" s="8" t="str">
        <f aca="false">IFERROR(IF(INDEX(Feiertage!$C$2:$S$40,MATCH(X18,Feiertage!$B$2:$B$40,0),MATCH($G$1,Feiertage!$C$1:$S$1,0))="x",INDEX(Feiertage!$A$2:$A$40,MATCH(X18,Feiertage!$B$2:$B$40,0)),""),"")</f>
        <v/>
      </c>
      <c r="P18" s="10" t="n">
        <f aca="false">WEEKNUM(R18+3,21)</f>
        <v>15</v>
      </c>
      <c r="R18" s="11" t="n">
        <f aca="false">R17+7</f>
        <v>46489</v>
      </c>
      <c r="S18" s="11" t="n">
        <f aca="false">R18+1</f>
        <v>46490</v>
      </c>
      <c r="T18" s="11" t="n">
        <f aca="false">S18+1</f>
        <v>46491</v>
      </c>
      <c r="U18" s="11" t="n">
        <f aca="false">T18+1</f>
        <v>46492</v>
      </c>
      <c r="V18" s="11" t="n">
        <f aca="false">U18+1</f>
        <v>46493</v>
      </c>
      <c r="W18" s="11" t="n">
        <f aca="false">V18+1</f>
        <v>46494</v>
      </c>
      <c r="X18" s="11" t="n">
        <f aca="false">W18+1</f>
        <v>46495</v>
      </c>
    </row>
    <row r="19" customFormat="false" ht="16.5" hidden="false" customHeight="true" outlineLevel="0" collapsed="false">
      <c r="A19" s="6" t="str">
        <f aca="false">IF(AND(DAY(X19)&lt;=7,YEAR(X19)=$C$1),TEXT(X19,"MMM"),"")</f>
        <v/>
      </c>
      <c r="B19" s="7" t="n">
        <f aca="false">DAY(R19)</f>
        <v>19</v>
      </c>
      <c r="C19" s="8" t="str">
        <f aca="false">IFERROR(IF(INDEX(Feiertage!$C$2:$S$40,MATCH(R19,Feiertage!$B$2:$B$40,0),MATCH($G$1,Feiertage!$C$1:$S$1,0))="x",INDEX(Feiertage!$A$2:$A$40,MATCH(R19,Feiertage!$B$2:$B$40,0)),""),"")</f>
        <v/>
      </c>
      <c r="D19" s="7" t="n">
        <f aca="false">DAY(S19)</f>
        <v>20</v>
      </c>
      <c r="E19" s="8" t="str">
        <f aca="false">IFERROR(IF(INDEX(Feiertage!$C$2:$S$40,MATCH(S19,Feiertage!$B$2:$B$40,0),MATCH($G$1,Feiertage!$C$1:$S$1,0))="x",INDEX(Feiertage!$A$2:$A$40,MATCH(S19,Feiertage!$B$2:$B$40,0)),""),"")</f>
        <v/>
      </c>
      <c r="F19" s="7" t="n">
        <f aca="false">DAY(T19)</f>
        <v>21</v>
      </c>
      <c r="G19" s="8" t="str">
        <f aca="false">IFERROR(IF(INDEX(Feiertage!$C$2:$S$40,MATCH(T19,Feiertage!$B$2:$B$40,0),MATCH($G$1,Feiertage!$C$1:$S$1,0))="x",INDEX(Feiertage!$A$2:$A$40,MATCH(T19,Feiertage!$B$2:$B$40,0)),""),"")</f>
        <v/>
      </c>
      <c r="H19" s="7" t="n">
        <f aca="false">DAY(U19)</f>
        <v>22</v>
      </c>
      <c r="I19" s="8" t="str">
        <f aca="false">IFERROR(IF(INDEX(Feiertage!$C$2:$S$40,MATCH(U19,Feiertage!$B$2:$B$40,0),MATCH($G$1,Feiertage!$C$1:$S$1,0))="x",INDEX(Feiertage!$A$2:$A$40,MATCH(U19,Feiertage!$B$2:$B$40,0)),""),"")</f>
        <v/>
      </c>
      <c r="J19" s="7" t="n">
        <f aca="false">DAY(V19)</f>
        <v>23</v>
      </c>
      <c r="K19" s="8" t="str">
        <f aca="false">IFERROR(IF(INDEX(Feiertage!$C$2:$S$40,MATCH(V19,Feiertage!$B$2:$B$40,0),MATCH($G$1,Feiertage!$C$1:$S$1,0))="x",INDEX(Feiertage!$A$2:$A$40,MATCH(V19,Feiertage!$B$2:$B$40,0)),""),"")</f>
        <v/>
      </c>
      <c r="L19" s="9" t="n">
        <f aca="false">DAY(W19)</f>
        <v>24</v>
      </c>
      <c r="M19" s="8" t="str">
        <f aca="false">IFERROR(IF(INDEX(Feiertage!$C$2:$S$40,MATCH(W19,Feiertage!$B$2:$B$40,0),MATCH($G$1,Feiertage!$C$1:$S$1,0))="x",INDEX(Feiertage!$A$2:$A$40,MATCH(W19,Feiertage!$B$2:$B$40,0)),""),"")</f>
        <v/>
      </c>
      <c r="N19" s="9" t="n">
        <f aca="false">DAY(X19)</f>
        <v>25</v>
      </c>
      <c r="O19" s="8" t="str">
        <f aca="false">IFERROR(IF(INDEX(Feiertage!$C$2:$S$40,MATCH(X19,Feiertage!$B$2:$B$40,0),MATCH($G$1,Feiertage!$C$1:$S$1,0))="x",INDEX(Feiertage!$A$2:$A$40,MATCH(X19,Feiertage!$B$2:$B$40,0)),""),"")</f>
        <v/>
      </c>
      <c r="P19" s="10" t="n">
        <f aca="false">WEEKNUM(R19+3,21)</f>
        <v>16</v>
      </c>
      <c r="R19" s="11" t="n">
        <f aca="false">R18+7</f>
        <v>46496</v>
      </c>
      <c r="S19" s="11" t="n">
        <f aca="false">R19+1</f>
        <v>46497</v>
      </c>
      <c r="T19" s="11" t="n">
        <f aca="false">S19+1</f>
        <v>46498</v>
      </c>
      <c r="U19" s="11" t="n">
        <f aca="false">T19+1</f>
        <v>46499</v>
      </c>
      <c r="V19" s="11" t="n">
        <f aca="false">U19+1</f>
        <v>46500</v>
      </c>
      <c r="W19" s="11" t="n">
        <f aca="false">V19+1</f>
        <v>46501</v>
      </c>
      <c r="X19" s="11" t="n">
        <f aca="false">W19+1</f>
        <v>46502</v>
      </c>
    </row>
    <row r="20" customFormat="false" ht="16.5" hidden="false" customHeight="true" outlineLevel="0" collapsed="false">
      <c r="A20" s="6" t="str">
        <f aca="false">IF(AND(DAY(X20)&lt;=7,YEAR(X20)=$C$1),TEXT(X20,"MMM"),"")</f>
        <v>Mai</v>
      </c>
      <c r="B20" s="7" t="n">
        <f aca="false">DAY(R20)</f>
        <v>26</v>
      </c>
      <c r="C20" s="8" t="str">
        <f aca="false">IFERROR(IF(INDEX(Feiertage!$C$2:$S$40,MATCH(R20,Feiertage!$B$2:$B$40,0),MATCH($G$1,Feiertage!$C$1:$S$1,0))="x",INDEX(Feiertage!$A$2:$A$40,MATCH(R20,Feiertage!$B$2:$B$40,0)),""),"")</f>
        <v/>
      </c>
      <c r="D20" s="7" t="n">
        <f aca="false">DAY(S20)</f>
        <v>27</v>
      </c>
      <c r="E20" s="8" t="str">
        <f aca="false">IFERROR(IF(INDEX(Feiertage!$C$2:$S$40,MATCH(S20,Feiertage!$B$2:$B$40,0),MATCH($G$1,Feiertage!$C$1:$S$1,0))="x",INDEX(Feiertage!$A$2:$A$40,MATCH(S20,Feiertage!$B$2:$B$40,0)),""),"")</f>
        <v/>
      </c>
      <c r="F20" s="7" t="n">
        <f aca="false">DAY(T20)</f>
        <v>28</v>
      </c>
      <c r="G20" s="8" t="str">
        <f aca="false">IFERROR(IF(INDEX(Feiertage!$C$2:$S$40,MATCH(T20,Feiertage!$B$2:$B$40,0),MATCH($G$1,Feiertage!$C$1:$S$1,0))="x",INDEX(Feiertage!$A$2:$A$40,MATCH(T20,Feiertage!$B$2:$B$40,0)),""),"")</f>
        <v/>
      </c>
      <c r="H20" s="7" t="n">
        <f aca="false">DAY(U20)</f>
        <v>29</v>
      </c>
      <c r="I20" s="8" t="str">
        <f aca="false">IFERROR(IF(INDEX(Feiertage!$C$2:$S$40,MATCH(U20,Feiertage!$B$2:$B$40,0),MATCH($G$1,Feiertage!$C$1:$S$1,0))="x",INDEX(Feiertage!$A$2:$A$40,MATCH(U20,Feiertage!$B$2:$B$40,0)),""),"")</f>
        <v/>
      </c>
      <c r="J20" s="7" t="n">
        <f aca="false">DAY(V20)</f>
        <v>30</v>
      </c>
      <c r="K20" s="8" t="str">
        <f aca="false">IFERROR(IF(INDEX(Feiertage!$C$2:$S$40,MATCH(V20,Feiertage!$B$2:$B$40,0),MATCH($G$1,Feiertage!$C$1:$S$1,0))="x",INDEX(Feiertage!$A$2:$A$40,MATCH(V20,Feiertage!$B$2:$B$40,0)),""),"")</f>
        <v/>
      </c>
      <c r="L20" s="9" t="n">
        <f aca="false">DAY(W20)</f>
        <v>1</v>
      </c>
      <c r="M20" s="8" t="str">
        <f aca="false">IFERROR(IF(INDEX(Feiertage!$C$2:$S$40,MATCH(W20,Feiertage!$B$2:$B$40,0),MATCH($G$1,Feiertage!$C$1:$S$1,0))="x",INDEX(Feiertage!$A$2:$A$40,MATCH(W20,Feiertage!$B$2:$B$40,0)),""),"")</f>
        <v>Tag der Arbeit</v>
      </c>
      <c r="N20" s="9" t="n">
        <f aca="false">DAY(X20)</f>
        <v>2</v>
      </c>
      <c r="O20" s="8" t="str">
        <f aca="false">IFERROR(IF(INDEX(Feiertage!$C$2:$S$40,MATCH(X20,Feiertage!$B$2:$B$40,0),MATCH($G$1,Feiertage!$C$1:$S$1,0))="x",INDEX(Feiertage!$A$2:$A$40,MATCH(X20,Feiertage!$B$2:$B$40,0)),""),"")</f>
        <v/>
      </c>
      <c r="P20" s="10" t="n">
        <f aca="false">WEEKNUM(R20+3,21)</f>
        <v>17</v>
      </c>
      <c r="R20" s="11" t="n">
        <f aca="false">R19+7</f>
        <v>46503</v>
      </c>
      <c r="S20" s="11" t="n">
        <f aca="false">R20+1</f>
        <v>46504</v>
      </c>
      <c r="T20" s="11" t="n">
        <f aca="false">S20+1</f>
        <v>46505</v>
      </c>
      <c r="U20" s="11" t="n">
        <f aca="false">T20+1</f>
        <v>46506</v>
      </c>
      <c r="V20" s="11" t="n">
        <f aca="false">U20+1</f>
        <v>46507</v>
      </c>
      <c r="W20" s="11" t="n">
        <f aca="false">V20+1</f>
        <v>46508</v>
      </c>
      <c r="X20" s="11" t="n">
        <f aca="false">W20+1</f>
        <v>46509</v>
      </c>
    </row>
    <row r="21" customFormat="false" ht="16.5" hidden="false" customHeight="true" outlineLevel="0" collapsed="false">
      <c r="A21" s="6" t="str">
        <f aca="false">IF(AND(DAY(X21)&lt;=7,YEAR(X21)=$C$1),TEXT(X21,"MMM"),"")</f>
        <v/>
      </c>
      <c r="B21" s="7" t="n">
        <f aca="false">DAY(R21)</f>
        <v>3</v>
      </c>
      <c r="C21" s="8" t="str">
        <f aca="false">IFERROR(IF(INDEX(Feiertage!$C$2:$S$40,MATCH(R21,Feiertage!$B$2:$B$40,0),MATCH($G$1,Feiertage!$C$1:$S$1,0))="x",INDEX(Feiertage!$A$2:$A$40,MATCH(R21,Feiertage!$B$2:$B$40,0)),""),"")</f>
        <v/>
      </c>
      <c r="D21" s="7" t="n">
        <f aca="false">DAY(S21)</f>
        <v>4</v>
      </c>
      <c r="E21" s="8" t="str">
        <f aca="false">IFERROR(IF(INDEX(Feiertage!$C$2:$S$40,MATCH(S21,Feiertage!$B$2:$B$40,0),MATCH($G$1,Feiertage!$C$1:$S$1,0))="x",INDEX(Feiertage!$A$2:$A$40,MATCH(S21,Feiertage!$B$2:$B$40,0)),""),"")</f>
        <v/>
      </c>
      <c r="F21" s="7" t="n">
        <f aca="false">DAY(T21)</f>
        <v>5</v>
      </c>
      <c r="G21" s="8" t="str">
        <f aca="false">IFERROR(IF(INDEX(Feiertage!$C$2:$S$40,MATCH(T21,Feiertage!$B$2:$B$40,0),MATCH($G$1,Feiertage!$C$1:$S$1,0))="x",INDEX(Feiertage!$A$2:$A$40,MATCH(T21,Feiertage!$B$2:$B$40,0)),""),"")</f>
        <v/>
      </c>
      <c r="H21" s="7" t="n">
        <f aca="false">DAY(U21)</f>
        <v>6</v>
      </c>
      <c r="I21" s="8" t="str">
        <f aca="false">IFERROR(IF(INDEX(Feiertage!$C$2:$S$40,MATCH(U21,Feiertage!$B$2:$B$40,0),MATCH($G$1,Feiertage!$C$1:$S$1,0))="x",INDEX(Feiertage!$A$2:$A$40,MATCH(U21,Feiertage!$B$2:$B$40,0)),""),"")</f>
        <v>Christi Himmelfahrt</v>
      </c>
      <c r="J21" s="7" t="n">
        <f aca="false">DAY(V21)</f>
        <v>7</v>
      </c>
      <c r="K21" s="8" t="str">
        <f aca="false">IFERROR(IF(INDEX(Feiertage!$C$2:$S$40,MATCH(V21,Feiertage!$B$2:$B$40,0),MATCH($G$1,Feiertage!$C$1:$S$1,0))="x",INDEX(Feiertage!$A$2:$A$40,MATCH(V21,Feiertage!$B$2:$B$40,0)),""),"")</f>
        <v/>
      </c>
      <c r="L21" s="9" t="n">
        <f aca="false">DAY(W21)</f>
        <v>8</v>
      </c>
      <c r="M21" s="8" t="str">
        <f aca="false">IFERROR(IF(INDEX(Feiertage!$C$2:$S$40,MATCH(W21,Feiertage!$B$2:$B$40,0),MATCH($G$1,Feiertage!$C$1:$S$1,0))="x",INDEX(Feiertage!$A$2:$A$40,MATCH(W21,Feiertage!$B$2:$B$40,0)),""),"")</f>
        <v/>
      </c>
      <c r="N21" s="9" t="n">
        <f aca="false">DAY(X21)</f>
        <v>9</v>
      </c>
      <c r="O21" s="8" t="str">
        <f aca="false">IFERROR(IF(INDEX(Feiertage!$C$2:$S$40,MATCH(X21,Feiertage!$B$2:$B$40,0),MATCH($G$1,Feiertage!$C$1:$S$1,0))="x",INDEX(Feiertage!$A$2:$A$40,MATCH(X21,Feiertage!$B$2:$B$40,0)),""),"")</f>
        <v/>
      </c>
      <c r="P21" s="10" t="n">
        <f aca="false">WEEKNUM(R21+3,21)</f>
        <v>18</v>
      </c>
      <c r="R21" s="11" t="n">
        <f aca="false">R20+7</f>
        <v>46510</v>
      </c>
      <c r="S21" s="11" t="n">
        <f aca="false">R21+1</f>
        <v>46511</v>
      </c>
      <c r="T21" s="11" t="n">
        <f aca="false">S21+1</f>
        <v>46512</v>
      </c>
      <c r="U21" s="11" t="n">
        <f aca="false">T21+1</f>
        <v>46513</v>
      </c>
      <c r="V21" s="11" t="n">
        <f aca="false">U21+1</f>
        <v>46514</v>
      </c>
      <c r="W21" s="11" t="n">
        <f aca="false">V21+1</f>
        <v>46515</v>
      </c>
      <c r="X21" s="11" t="n">
        <f aca="false">W21+1</f>
        <v>46516</v>
      </c>
    </row>
    <row r="22" customFormat="false" ht="16.5" hidden="false" customHeight="true" outlineLevel="0" collapsed="false">
      <c r="A22" s="6" t="str">
        <f aca="false">IF(AND(DAY(X22)&lt;=7,YEAR(X22)=$C$1),TEXT(X22,"MMM"),"")</f>
        <v/>
      </c>
      <c r="B22" s="7" t="n">
        <f aca="false">DAY(R22)</f>
        <v>10</v>
      </c>
      <c r="C22" s="8" t="str">
        <f aca="false">IFERROR(IF(INDEX(Feiertage!$C$2:$S$40,MATCH(R22,Feiertage!$B$2:$B$40,0),MATCH($G$1,Feiertage!$C$1:$S$1,0))="x",INDEX(Feiertage!$A$2:$A$40,MATCH(R22,Feiertage!$B$2:$B$40,0)),""),"")</f>
        <v/>
      </c>
      <c r="D22" s="7" t="n">
        <f aca="false">DAY(S22)</f>
        <v>11</v>
      </c>
      <c r="E22" s="8" t="str">
        <f aca="false">IFERROR(IF(INDEX(Feiertage!$C$2:$S$40,MATCH(S22,Feiertage!$B$2:$B$40,0),MATCH($G$1,Feiertage!$C$1:$S$1,0))="x",INDEX(Feiertage!$A$2:$A$40,MATCH(S22,Feiertage!$B$2:$B$40,0)),""),"")</f>
        <v/>
      </c>
      <c r="F22" s="7" t="n">
        <f aca="false">DAY(T22)</f>
        <v>12</v>
      </c>
      <c r="G22" s="8" t="str">
        <f aca="false">IFERROR(IF(INDEX(Feiertage!$C$2:$S$40,MATCH(T22,Feiertage!$B$2:$B$40,0),MATCH($G$1,Feiertage!$C$1:$S$1,0))="x",INDEX(Feiertage!$A$2:$A$40,MATCH(T22,Feiertage!$B$2:$B$40,0)),""),"")</f>
        <v/>
      </c>
      <c r="H22" s="7" t="n">
        <f aca="false">DAY(U22)</f>
        <v>13</v>
      </c>
      <c r="I22" s="8" t="str">
        <f aca="false">IFERROR(IF(INDEX(Feiertage!$C$2:$S$40,MATCH(U22,Feiertage!$B$2:$B$40,0),MATCH($G$1,Feiertage!$C$1:$S$1,0))="x",INDEX(Feiertage!$A$2:$A$40,MATCH(U22,Feiertage!$B$2:$B$40,0)),""),"")</f>
        <v/>
      </c>
      <c r="J22" s="7" t="n">
        <f aca="false">DAY(V22)</f>
        <v>14</v>
      </c>
      <c r="K22" s="8" t="str">
        <f aca="false">IFERROR(IF(INDEX(Feiertage!$C$2:$S$40,MATCH(V22,Feiertage!$B$2:$B$40,0),MATCH($G$1,Feiertage!$C$1:$S$1,0))="x",INDEX(Feiertage!$A$2:$A$40,MATCH(V22,Feiertage!$B$2:$B$40,0)),""),"")</f>
        <v/>
      </c>
      <c r="L22" s="9" t="n">
        <f aca="false">DAY(W22)</f>
        <v>15</v>
      </c>
      <c r="M22" s="8" t="str">
        <f aca="false">IFERROR(IF(INDEX(Feiertage!$C$2:$S$40,MATCH(W22,Feiertage!$B$2:$B$40,0),MATCH($G$1,Feiertage!$C$1:$S$1,0))="x",INDEX(Feiertage!$A$2:$A$40,MATCH(W22,Feiertage!$B$2:$B$40,0)),""),"")</f>
        <v/>
      </c>
      <c r="N22" s="9" t="n">
        <f aca="false">DAY(X22)</f>
        <v>16</v>
      </c>
      <c r="O22" s="8" t="str">
        <f aca="false">IFERROR(IF(INDEX(Feiertage!$C$2:$S$40,MATCH(X22,Feiertage!$B$2:$B$40,0),MATCH($G$1,Feiertage!$C$1:$S$1,0))="x",INDEX(Feiertage!$A$2:$A$40,MATCH(X22,Feiertage!$B$2:$B$40,0)),""),"")</f>
        <v/>
      </c>
      <c r="P22" s="10" t="n">
        <f aca="false">WEEKNUM(R22+3,21)</f>
        <v>19</v>
      </c>
      <c r="R22" s="11" t="n">
        <f aca="false">R21+7</f>
        <v>46517</v>
      </c>
      <c r="S22" s="11" t="n">
        <f aca="false">R22+1</f>
        <v>46518</v>
      </c>
      <c r="T22" s="11" t="n">
        <f aca="false">S22+1</f>
        <v>46519</v>
      </c>
      <c r="U22" s="11" t="n">
        <f aca="false">T22+1</f>
        <v>46520</v>
      </c>
      <c r="V22" s="11" t="n">
        <f aca="false">U22+1</f>
        <v>46521</v>
      </c>
      <c r="W22" s="11" t="n">
        <f aca="false">V22+1</f>
        <v>46522</v>
      </c>
      <c r="X22" s="11" t="n">
        <f aca="false">W22+1</f>
        <v>46523</v>
      </c>
    </row>
    <row r="23" customFormat="false" ht="16.5" hidden="false" customHeight="true" outlineLevel="0" collapsed="false">
      <c r="A23" s="6" t="str">
        <f aca="false">IF(AND(DAY(X23)&lt;=7,YEAR(X23)=$C$1),TEXT(X23,"MMM"),"")</f>
        <v/>
      </c>
      <c r="B23" s="7" t="n">
        <f aca="false">DAY(R23)</f>
        <v>17</v>
      </c>
      <c r="C23" s="8" t="str">
        <f aca="false">IFERROR(IF(INDEX(Feiertage!$C$2:$S$40,MATCH(R23,Feiertage!$B$2:$B$40,0),MATCH($G$1,Feiertage!$C$1:$S$1,0))="x",INDEX(Feiertage!$A$2:$A$40,MATCH(R23,Feiertage!$B$2:$B$40,0)),""),"")</f>
        <v>Pfingstmontag</v>
      </c>
      <c r="D23" s="7" t="n">
        <f aca="false">DAY(S23)</f>
        <v>18</v>
      </c>
      <c r="E23" s="8" t="str">
        <f aca="false">IFERROR(IF(INDEX(Feiertage!$C$2:$S$40,MATCH(S23,Feiertage!$B$2:$B$40,0),MATCH($G$1,Feiertage!$C$1:$S$1,0))="x",INDEX(Feiertage!$A$2:$A$40,MATCH(S23,Feiertage!$B$2:$B$40,0)),""),"")</f>
        <v/>
      </c>
      <c r="F23" s="7" t="n">
        <f aca="false">DAY(T23)</f>
        <v>19</v>
      </c>
      <c r="G23" s="8" t="str">
        <f aca="false">IFERROR(IF(INDEX(Feiertage!$C$2:$S$40,MATCH(T23,Feiertage!$B$2:$B$40,0),MATCH($G$1,Feiertage!$C$1:$S$1,0))="x",INDEX(Feiertage!$A$2:$A$40,MATCH(T23,Feiertage!$B$2:$B$40,0)),""),"")</f>
        <v/>
      </c>
      <c r="H23" s="7" t="n">
        <f aca="false">DAY(U23)</f>
        <v>20</v>
      </c>
      <c r="I23" s="8" t="str">
        <f aca="false">IFERROR(IF(INDEX(Feiertage!$C$2:$S$40,MATCH(U23,Feiertage!$B$2:$B$40,0),MATCH($G$1,Feiertage!$C$1:$S$1,0))="x",INDEX(Feiertage!$A$2:$A$40,MATCH(U23,Feiertage!$B$2:$B$40,0)),""),"")</f>
        <v/>
      </c>
      <c r="J23" s="7" t="n">
        <f aca="false">DAY(V23)</f>
        <v>21</v>
      </c>
      <c r="K23" s="8" t="str">
        <f aca="false">IFERROR(IF(INDEX(Feiertage!$C$2:$S$40,MATCH(V23,Feiertage!$B$2:$B$40,0),MATCH($G$1,Feiertage!$C$1:$S$1,0))="x",INDEX(Feiertage!$A$2:$A$40,MATCH(V23,Feiertage!$B$2:$B$40,0)),""),"")</f>
        <v/>
      </c>
      <c r="L23" s="9" t="n">
        <f aca="false">DAY(W23)</f>
        <v>22</v>
      </c>
      <c r="M23" s="8" t="str">
        <f aca="false">IFERROR(IF(INDEX(Feiertage!$C$2:$S$40,MATCH(W23,Feiertage!$B$2:$B$40,0),MATCH($G$1,Feiertage!$C$1:$S$1,0))="x",INDEX(Feiertage!$A$2:$A$40,MATCH(W23,Feiertage!$B$2:$B$40,0)),""),"")</f>
        <v/>
      </c>
      <c r="N23" s="9" t="n">
        <f aca="false">DAY(X23)</f>
        <v>23</v>
      </c>
      <c r="O23" s="8" t="str">
        <f aca="false">IFERROR(IF(INDEX(Feiertage!$C$2:$S$40,MATCH(X23,Feiertage!$B$2:$B$40,0),MATCH($G$1,Feiertage!$C$1:$S$1,0))="x",INDEX(Feiertage!$A$2:$A$40,MATCH(X23,Feiertage!$B$2:$B$40,0)),""),"")</f>
        <v/>
      </c>
      <c r="P23" s="10" t="n">
        <f aca="false">WEEKNUM(R23+3,21)</f>
        <v>20</v>
      </c>
      <c r="R23" s="11" t="n">
        <f aca="false">R22+7</f>
        <v>46524</v>
      </c>
      <c r="S23" s="11" t="n">
        <f aca="false">R23+1</f>
        <v>46525</v>
      </c>
      <c r="T23" s="11" t="n">
        <f aca="false">S23+1</f>
        <v>46526</v>
      </c>
      <c r="U23" s="11" t="n">
        <f aca="false">T23+1</f>
        <v>46527</v>
      </c>
      <c r="V23" s="11" t="n">
        <f aca="false">U23+1</f>
        <v>46528</v>
      </c>
      <c r="W23" s="11" t="n">
        <f aca="false">V23+1</f>
        <v>46529</v>
      </c>
      <c r="X23" s="11" t="n">
        <f aca="false">W23+1</f>
        <v>46530</v>
      </c>
    </row>
    <row r="24" customFormat="false" ht="16.5" hidden="false" customHeight="true" outlineLevel="0" collapsed="false">
      <c r="A24" s="6" t="str">
        <f aca="false">IF(AND(DAY(X24)&lt;=7,YEAR(X24)=$C$1),TEXT(X24,"MMM"),"")</f>
        <v/>
      </c>
      <c r="B24" s="7" t="n">
        <f aca="false">DAY(R24)</f>
        <v>24</v>
      </c>
      <c r="C24" s="8" t="str">
        <f aca="false">IFERROR(IF(INDEX(Feiertage!$C$2:$S$40,MATCH(R24,Feiertage!$B$2:$B$40,0),MATCH($G$1,Feiertage!$C$1:$S$1,0))="x",INDEX(Feiertage!$A$2:$A$40,MATCH(R24,Feiertage!$B$2:$B$40,0)),""),"")</f>
        <v/>
      </c>
      <c r="D24" s="7" t="n">
        <f aca="false">DAY(S24)</f>
        <v>25</v>
      </c>
      <c r="E24" s="8" t="str">
        <f aca="false">IFERROR(IF(INDEX(Feiertage!$C$2:$S$40,MATCH(S24,Feiertage!$B$2:$B$40,0),MATCH($G$1,Feiertage!$C$1:$S$1,0))="x",INDEX(Feiertage!$A$2:$A$40,MATCH(S24,Feiertage!$B$2:$B$40,0)),""),"")</f>
        <v/>
      </c>
      <c r="F24" s="7" t="n">
        <f aca="false">DAY(T24)</f>
        <v>26</v>
      </c>
      <c r="G24" s="8" t="str">
        <f aca="false">IFERROR(IF(INDEX(Feiertage!$C$2:$S$40,MATCH(T24,Feiertage!$B$2:$B$40,0),MATCH($G$1,Feiertage!$C$1:$S$1,0))="x",INDEX(Feiertage!$A$2:$A$40,MATCH(T24,Feiertage!$B$2:$B$40,0)),""),"")</f>
        <v/>
      </c>
      <c r="H24" s="7" t="n">
        <f aca="false">DAY(U24)</f>
        <v>27</v>
      </c>
      <c r="I24" s="8" t="str">
        <f aca="false">IFERROR(IF(INDEX(Feiertage!$C$2:$S$40,MATCH(U24,Feiertage!$B$2:$B$40,0),MATCH($G$1,Feiertage!$C$1:$S$1,0))="x",INDEX(Feiertage!$A$2:$A$40,MATCH(U24,Feiertage!$B$2:$B$40,0)),""),"")</f>
        <v>Fronleichnam</v>
      </c>
      <c r="J24" s="7" t="n">
        <f aca="false">DAY(V24)</f>
        <v>28</v>
      </c>
      <c r="K24" s="8" t="str">
        <f aca="false">IFERROR(IF(INDEX(Feiertage!$C$2:$S$40,MATCH(V24,Feiertage!$B$2:$B$40,0),MATCH($G$1,Feiertage!$C$1:$S$1,0))="x",INDEX(Feiertage!$A$2:$A$40,MATCH(V24,Feiertage!$B$2:$B$40,0)),""),"")</f>
        <v/>
      </c>
      <c r="L24" s="9" t="n">
        <f aca="false">DAY(W24)</f>
        <v>29</v>
      </c>
      <c r="M24" s="8" t="str">
        <f aca="false">IFERROR(IF(INDEX(Feiertage!$C$2:$S$40,MATCH(W24,Feiertage!$B$2:$B$40,0),MATCH($G$1,Feiertage!$C$1:$S$1,0))="x",INDEX(Feiertage!$A$2:$A$40,MATCH(W24,Feiertage!$B$2:$B$40,0)),""),"")</f>
        <v/>
      </c>
      <c r="N24" s="9" t="n">
        <f aca="false">DAY(X24)</f>
        <v>30</v>
      </c>
      <c r="O24" s="8" t="str">
        <f aca="false">IFERROR(IF(INDEX(Feiertage!$C$2:$S$40,MATCH(X24,Feiertage!$B$2:$B$40,0),MATCH($G$1,Feiertage!$C$1:$S$1,0))="x",INDEX(Feiertage!$A$2:$A$40,MATCH(X24,Feiertage!$B$2:$B$40,0)),""),"")</f>
        <v/>
      </c>
      <c r="P24" s="10" t="n">
        <f aca="false">WEEKNUM(R24+3,21)</f>
        <v>21</v>
      </c>
      <c r="R24" s="11" t="n">
        <f aca="false">R23+7</f>
        <v>46531</v>
      </c>
      <c r="S24" s="11" t="n">
        <f aca="false">R24+1</f>
        <v>46532</v>
      </c>
      <c r="T24" s="11" t="n">
        <f aca="false">S24+1</f>
        <v>46533</v>
      </c>
      <c r="U24" s="11" t="n">
        <f aca="false">T24+1</f>
        <v>46534</v>
      </c>
      <c r="V24" s="11" t="n">
        <f aca="false">U24+1</f>
        <v>46535</v>
      </c>
      <c r="W24" s="11" t="n">
        <f aca="false">V24+1</f>
        <v>46536</v>
      </c>
      <c r="X24" s="11" t="n">
        <f aca="false">W24+1</f>
        <v>46537</v>
      </c>
    </row>
    <row r="25" customFormat="false" ht="16.5" hidden="false" customHeight="true" outlineLevel="0" collapsed="false">
      <c r="A25" s="6" t="str">
        <f aca="false">IF(AND(DAY(X25)&lt;=7,YEAR(X25)=$C$1),TEXT(X25,"MMM"),"")</f>
        <v>Jun</v>
      </c>
      <c r="B25" s="7" t="n">
        <f aca="false">DAY(R25)</f>
        <v>31</v>
      </c>
      <c r="C25" s="8" t="str">
        <f aca="false">IFERROR(IF(INDEX(Feiertage!$C$2:$S$40,MATCH(R25,Feiertage!$B$2:$B$40,0),MATCH($G$1,Feiertage!$C$1:$S$1,0))="x",INDEX(Feiertage!$A$2:$A$40,MATCH(R25,Feiertage!$B$2:$B$40,0)),""),"")</f>
        <v/>
      </c>
      <c r="D25" s="7" t="n">
        <f aca="false">DAY(S25)</f>
        <v>1</v>
      </c>
      <c r="E25" s="8" t="str">
        <f aca="false">IFERROR(IF(INDEX(Feiertage!$C$2:$S$40,MATCH(S25,Feiertage!$B$2:$B$40,0),MATCH($G$1,Feiertage!$C$1:$S$1,0))="x",INDEX(Feiertage!$A$2:$A$40,MATCH(S25,Feiertage!$B$2:$B$40,0)),""),"")</f>
        <v/>
      </c>
      <c r="F25" s="7" t="n">
        <f aca="false">DAY(T25)</f>
        <v>2</v>
      </c>
      <c r="G25" s="8" t="str">
        <f aca="false">IFERROR(IF(INDEX(Feiertage!$C$2:$S$40,MATCH(T25,Feiertage!$B$2:$B$40,0),MATCH($G$1,Feiertage!$C$1:$S$1,0))="x",INDEX(Feiertage!$A$2:$A$40,MATCH(T25,Feiertage!$B$2:$B$40,0)),""),"")</f>
        <v/>
      </c>
      <c r="H25" s="7" t="n">
        <f aca="false">DAY(U25)</f>
        <v>3</v>
      </c>
      <c r="I25" s="8" t="str">
        <f aca="false">IFERROR(IF(INDEX(Feiertage!$C$2:$S$40,MATCH(U25,Feiertage!$B$2:$B$40,0),MATCH($G$1,Feiertage!$C$1:$S$1,0))="x",INDEX(Feiertage!$A$2:$A$40,MATCH(U25,Feiertage!$B$2:$B$40,0)),""),"")</f>
        <v/>
      </c>
      <c r="J25" s="7" t="n">
        <f aca="false">DAY(V25)</f>
        <v>4</v>
      </c>
      <c r="K25" s="8" t="str">
        <f aca="false">IFERROR(IF(INDEX(Feiertage!$C$2:$S$40,MATCH(V25,Feiertage!$B$2:$B$40,0),MATCH($G$1,Feiertage!$C$1:$S$1,0))="x",INDEX(Feiertage!$A$2:$A$40,MATCH(V25,Feiertage!$B$2:$B$40,0)),""),"")</f>
        <v/>
      </c>
      <c r="L25" s="9" t="n">
        <f aca="false">DAY(W25)</f>
        <v>5</v>
      </c>
      <c r="M25" s="8" t="str">
        <f aca="false">IFERROR(IF(INDEX(Feiertage!$C$2:$S$40,MATCH(W25,Feiertage!$B$2:$B$40,0),MATCH($G$1,Feiertage!$C$1:$S$1,0))="x",INDEX(Feiertage!$A$2:$A$40,MATCH(W25,Feiertage!$B$2:$B$40,0)),""),"")</f>
        <v/>
      </c>
      <c r="N25" s="9" t="n">
        <f aca="false">DAY(X25)</f>
        <v>6</v>
      </c>
      <c r="O25" s="8" t="str">
        <f aca="false">IFERROR(IF(INDEX(Feiertage!$C$2:$S$40,MATCH(X25,Feiertage!$B$2:$B$40,0),MATCH($G$1,Feiertage!$C$1:$S$1,0))="x",INDEX(Feiertage!$A$2:$A$40,MATCH(X25,Feiertage!$B$2:$B$40,0)),""),"")</f>
        <v/>
      </c>
      <c r="P25" s="10" t="n">
        <f aca="false">WEEKNUM(R25+3,21)</f>
        <v>22</v>
      </c>
      <c r="R25" s="11" t="n">
        <f aca="false">R24+7</f>
        <v>46538</v>
      </c>
      <c r="S25" s="11" t="n">
        <f aca="false">R25+1</f>
        <v>46539</v>
      </c>
      <c r="T25" s="11" t="n">
        <f aca="false">S25+1</f>
        <v>46540</v>
      </c>
      <c r="U25" s="11" t="n">
        <f aca="false">T25+1</f>
        <v>46541</v>
      </c>
      <c r="V25" s="11" t="n">
        <f aca="false">U25+1</f>
        <v>46542</v>
      </c>
      <c r="W25" s="11" t="n">
        <f aca="false">V25+1</f>
        <v>46543</v>
      </c>
      <c r="X25" s="11" t="n">
        <f aca="false">W25+1</f>
        <v>46544</v>
      </c>
    </row>
    <row r="26" customFormat="false" ht="16.5" hidden="false" customHeight="true" outlineLevel="0" collapsed="false">
      <c r="A26" s="6" t="str">
        <f aca="false">IF(AND(DAY(X26)&lt;=7,YEAR(X26)=$C$1),TEXT(X26,"MMM"),"")</f>
        <v/>
      </c>
      <c r="B26" s="7" t="n">
        <f aca="false">DAY(R26)</f>
        <v>7</v>
      </c>
      <c r="C26" s="8" t="str">
        <f aca="false">IFERROR(IF(INDEX(Feiertage!$C$2:$S$40,MATCH(R26,Feiertage!$B$2:$B$40,0),MATCH($G$1,Feiertage!$C$1:$S$1,0))="x",INDEX(Feiertage!$A$2:$A$40,MATCH(R26,Feiertage!$B$2:$B$40,0)),""),"")</f>
        <v/>
      </c>
      <c r="D26" s="7" t="n">
        <f aca="false">DAY(S26)</f>
        <v>8</v>
      </c>
      <c r="E26" s="8" t="str">
        <f aca="false">IFERROR(IF(INDEX(Feiertage!$C$2:$S$40,MATCH(S26,Feiertage!$B$2:$B$40,0),MATCH($G$1,Feiertage!$C$1:$S$1,0))="x",INDEX(Feiertage!$A$2:$A$40,MATCH(S26,Feiertage!$B$2:$B$40,0)),""),"")</f>
        <v/>
      </c>
      <c r="F26" s="7" t="n">
        <f aca="false">DAY(T26)</f>
        <v>9</v>
      </c>
      <c r="G26" s="8" t="str">
        <f aca="false">IFERROR(IF(INDEX(Feiertage!$C$2:$S$40,MATCH(T26,Feiertage!$B$2:$B$40,0),MATCH($G$1,Feiertage!$C$1:$S$1,0))="x",INDEX(Feiertage!$A$2:$A$40,MATCH(T26,Feiertage!$B$2:$B$40,0)),""),"")</f>
        <v/>
      </c>
      <c r="H26" s="7" t="n">
        <f aca="false">DAY(U26)</f>
        <v>10</v>
      </c>
      <c r="I26" s="8" t="str">
        <f aca="false">IFERROR(IF(INDEX(Feiertage!$C$2:$S$40,MATCH(U26,Feiertage!$B$2:$B$40,0),MATCH($G$1,Feiertage!$C$1:$S$1,0))="x",INDEX(Feiertage!$A$2:$A$40,MATCH(U26,Feiertage!$B$2:$B$40,0)),""),"")</f>
        <v/>
      </c>
      <c r="J26" s="7" t="n">
        <f aca="false">DAY(V26)</f>
        <v>11</v>
      </c>
      <c r="K26" s="8" t="str">
        <f aca="false">IFERROR(IF(INDEX(Feiertage!$C$2:$S$40,MATCH(V26,Feiertage!$B$2:$B$40,0),MATCH($G$1,Feiertage!$C$1:$S$1,0))="x",INDEX(Feiertage!$A$2:$A$40,MATCH(V26,Feiertage!$B$2:$B$40,0)),""),"")</f>
        <v/>
      </c>
      <c r="L26" s="9" t="n">
        <f aca="false">DAY(W26)</f>
        <v>12</v>
      </c>
      <c r="M26" s="8" t="str">
        <f aca="false">IFERROR(IF(INDEX(Feiertage!$C$2:$S$40,MATCH(W26,Feiertage!$B$2:$B$40,0),MATCH($G$1,Feiertage!$C$1:$S$1,0))="x",INDEX(Feiertage!$A$2:$A$40,MATCH(W26,Feiertage!$B$2:$B$40,0)),""),"")</f>
        <v/>
      </c>
      <c r="N26" s="9" t="n">
        <f aca="false">DAY(X26)</f>
        <v>13</v>
      </c>
      <c r="O26" s="8" t="str">
        <f aca="false">IFERROR(IF(INDEX(Feiertage!$C$2:$S$40,MATCH(X26,Feiertage!$B$2:$B$40,0),MATCH($G$1,Feiertage!$C$1:$S$1,0))="x",INDEX(Feiertage!$A$2:$A$40,MATCH(X26,Feiertage!$B$2:$B$40,0)),""),"")</f>
        <v/>
      </c>
      <c r="P26" s="10" t="n">
        <f aca="false">WEEKNUM(R26+3,21)</f>
        <v>23</v>
      </c>
      <c r="R26" s="11" t="n">
        <f aca="false">R25+7</f>
        <v>46545</v>
      </c>
      <c r="S26" s="11" t="n">
        <f aca="false">R26+1</f>
        <v>46546</v>
      </c>
      <c r="T26" s="11" t="n">
        <f aca="false">S26+1</f>
        <v>46547</v>
      </c>
      <c r="U26" s="11" t="n">
        <f aca="false">T26+1</f>
        <v>46548</v>
      </c>
      <c r="V26" s="11" t="n">
        <f aca="false">U26+1</f>
        <v>46549</v>
      </c>
      <c r="W26" s="11" t="n">
        <f aca="false">V26+1</f>
        <v>46550</v>
      </c>
      <c r="X26" s="11" t="n">
        <f aca="false">W26+1</f>
        <v>46551</v>
      </c>
    </row>
    <row r="27" customFormat="false" ht="16.5" hidden="false" customHeight="true" outlineLevel="0" collapsed="false">
      <c r="A27" s="6" t="str">
        <f aca="false">IF(AND(DAY(X27)&lt;=7,YEAR(X27)=$C$1),TEXT(X27,"MMM"),"")</f>
        <v/>
      </c>
      <c r="B27" s="7" t="n">
        <f aca="false">DAY(R27)</f>
        <v>14</v>
      </c>
      <c r="C27" s="8" t="str">
        <f aca="false">IFERROR(IF(INDEX(Feiertage!$C$2:$S$40,MATCH(R27,Feiertage!$B$2:$B$40,0),MATCH($G$1,Feiertage!$C$1:$S$1,0))="x",INDEX(Feiertage!$A$2:$A$40,MATCH(R27,Feiertage!$B$2:$B$40,0)),""),"")</f>
        <v/>
      </c>
      <c r="D27" s="7" t="n">
        <f aca="false">DAY(S27)</f>
        <v>15</v>
      </c>
      <c r="E27" s="8" t="str">
        <f aca="false">IFERROR(IF(INDEX(Feiertage!$C$2:$S$40,MATCH(S27,Feiertage!$B$2:$B$40,0),MATCH($G$1,Feiertage!$C$1:$S$1,0))="x",INDEX(Feiertage!$A$2:$A$40,MATCH(S27,Feiertage!$B$2:$B$40,0)),""),"")</f>
        <v/>
      </c>
      <c r="F27" s="7" t="n">
        <f aca="false">DAY(T27)</f>
        <v>16</v>
      </c>
      <c r="G27" s="8" t="str">
        <f aca="false">IFERROR(IF(INDEX(Feiertage!$C$2:$S$40,MATCH(T27,Feiertage!$B$2:$B$40,0),MATCH($G$1,Feiertage!$C$1:$S$1,0))="x",INDEX(Feiertage!$A$2:$A$40,MATCH(T27,Feiertage!$B$2:$B$40,0)),""),"")</f>
        <v/>
      </c>
      <c r="H27" s="7" t="n">
        <f aca="false">DAY(U27)</f>
        <v>17</v>
      </c>
      <c r="I27" s="8" t="str">
        <f aca="false">IFERROR(IF(INDEX(Feiertage!$C$2:$S$40,MATCH(U27,Feiertage!$B$2:$B$40,0),MATCH($G$1,Feiertage!$C$1:$S$1,0))="x",INDEX(Feiertage!$A$2:$A$40,MATCH(U27,Feiertage!$B$2:$B$40,0)),""),"")</f>
        <v/>
      </c>
      <c r="J27" s="7" t="n">
        <f aca="false">DAY(V27)</f>
        <v>18</v>
      </c>
      <c r="K27" s="8" t="str">
        <f aca="false">IFERROR(IF(INDEX(Feiertage!$C$2:$S$40,MATCH(V27,Feiertage!$B$2:$B$40,0),MATCH($G$1,Feiertage!$C$1:$S$1,0))="x",INDEX(Feiertage!$A$2:$A$40,MATCH(V27,Feiertage!$B$2:$B$40,0)),""),"")</f>
        <v/>
      </c>
      <c r="L27" s="9" t="n">
        <f aca="false">DAY(W27)</f>
        <v>19</v>
      </c>
      <c r="M27" s="8" t="str">
        <f aca="false">IFERROR(IF(INDEX(Feiertage!$C$2:$S$40,MATCH(W27,Feiertage!$B$2:$B$40,0),MATCH($G$1,Feiertage!$C$1:$S$1,0))="x",INDEX(Feiertage!$A$2:$A$40,MATCH(W27,Feiertage!$B$2:$B$40,0)),""),"")</f>
        <v/>
      </c>
      <c r="N27" s="9" t="n">
        <f aca="false">DAY(X27)</f>
        <v>20</v>
      </c>
      <c r="O27" s="8" t="str">
        <f aca="false">IFERROR(IF(INDEX(Feiertage!$C$2:$S$40,MATCH(X27,Feiertage!$B$2:$B$40,0),MATCH($G$1,Feiertage!$C$1:$S$1,0))="x",INDEX(Feiertage!$A$2:$A$40,MATCH(X27,Feiertage!$B$2:$B$40,0)),""),"")</f>
        <v/>
      </c>
      <c r="P27" s="10" t="n">
        <f aca="false">WEEKNUM(R27+3,21)</f>
        <v>24</v>
      </c>
      <c r="R27" s="11" t="n">
        <f aca="false">R26+7</f>
        <v>46552</v>
      </c>
      <c r="S27" s="11" t="n">
        <f aca="false">R27+1</f>
        <v>46553</v>
      </c>
      <c r="T27" s="11" t="n">
        <f aca="false">S27+1</f>
        <v>46554</v>
      </c>
      <c r="U27" s="11" t="n">
        <f aca="false">T27+1</f>
        <v>46555</v>
      </c>
      <c r="V27" s="11" t="n">
        <f aca="false">U27+1</f>
        <v>46556</v>
      </c>
      <c r="W27" s="11" t="n">
        <f aca="false">V27+1</f>
        <v>46557</v>
      </c>
      <c r="X27" s="11" t="n">
        <f aca="false">W27+1</f>
        <v>46558</v>
      </c>
    </row>
    <row r="28" customFormat="false" ht="16.5" hidden="false" customHeight="true" outlineLevel="0" collapsed="false">
      <c r="A28" s="6" t="str">
        <f aca="false">IF(AND(DAY(X28)&lt;=7,YEAR(X28)=$C$1),TEXT(X28,"MMM"),"")</f>
        <v/>
      </c>
      <c r="B28" s="7" t="n">
        <f aca="false">DAY(R28)</f>
        <v>21</v>
      </c>
      <c r="C28" s="8" t="str">
        <f aca="false">IFERROR(IF(INDEX(Feiertage!$C$2:$S$40,MATCH(R28,Feiertage!$B$2:$B$40,0),MATCH($G$1,Feiertage!$C$1:$S$1,0))="x",INDEX(Feiertage!$A$2:$A$40,MATCH(R28,Feiertage!$B$2:$B$40,0)),""),"")</f>
        <v/>
      </c>
      <c r="D28" s="7" t="n">
        <f aca="false">DAY(S28)</f>
        <v>22</v>
      </c>
      <c r="E28" s="8" t="str">
        <f aca="false">IFERROR(IF(INDEX(Feiertage!$C$2:$S$40,MATCH(S28,Feiertage!$B$2:$B$40,0),MATCH($G$1,Feiertage!$C$1:$S$1,0))="x",INDEX(Feiertage!$A$2:$A$40,MATCH(S28,Feiertage!$B$2:$B$40,0)),""),"")</f>
        <v/>
      </c>
      <c r="F28" s="7" t="n">
        <f aca="false">DAY(T28)</f>
        <v>23</v>
      </c>
      <c r="G28" s="8" t="str">
        <f aca="false">IFERROR(IF(INDEX(Feiertage!$C$2:$S$40,MATCH(T28,Feiertage!$B$2:$B$40,0),MATCH($G$1,Feiertage!$C$1:$S$1,0))="x",INDEX(Feiertage!$A$2:$A$40,MATCH(T28,Feiertage!$B$2:$B$40,0)),""),"")</f>
        <v/>
      </c>
      <c r="H28" s="7" t="n">
        <f aca="false">DAY(U28)</f>
        <v>24</v>
      </c>
      <c r="I28" s="8" t="str">
        <f aca="false">IFERROR(IF(INDEX(Feiertage!$C$2:$S$40,MATCH(U28,Feiertage!$B$2:$B$40,0),MATCH($G$1,Feiertage!$C$1:$S$1,0))="x",INDEX(Feiertage!$A$2:$A$40,MATCH(U28,Feiertage!$B$2:$B$40,0)),""),"")</f>
        <v/>
      </c>
      <c r="J28" s="7" t="n">
        <f aca="false">DAY(V28)</f>
        <v>25</v>
      </c>
      <c r="K28" s="8" t="str">
        <f aca="false">IFERROR(IF(INDEX(Feiertage!$C$2:$S$40,MATCH(V28,Feiertage!$B$2:$B$40,0),MATCH($G$1,Feiertage!$C$1:$S$1,0))="x",INDEX(Feiertage!$A$2:$A$40,MATCH(V28,Feiertage!$B$2:$B$40,0)),""),"")</f>
        <v/>
      </c>
      <c r="L28" s="9" t="n">
        <f aca="false">DAY(W28)</f>
        <v>26</v>
      </c>
      <c r="M28" s="8" t="str">
        <f aca="false">IFERROR(IF(INDEX(Feiertage!$C$2:$S$40,MATCH(W28,Feiertage!$B$2:$B$40,0),MATCH($G$1,Feiertage!$C$1:$S$1,0))="x",INDEX(Feiertage!$A$2:$A$40,MATCH(W28,Feiertage!$B$2:$B$40,0)),""),"")</f>
        <v/>
      </c>
      <c r="N28" s="9" t="n">
        <f aca="false">DAY(X28)</f>
        <v>27</v>
      </c>
      <c r="O28" s="8" t="str">
        <f aca="false">IFERROR(IF(INDEX(Feiertage!$C$2:$S$40,MATCH(X28,Feiertage!$B$2:$B$40,0),MATCH($G$1,Feiertage!$C$1:$S$1,0))="x",INDEX(Feiertage!$A$2:$A$40,MATCH(X28,Feiertage!$B$2:$B$40,0)),""),"")</f>
        <v/>
      </c>
      <c r="P28" s="10" t="n">
        <f aca="false">WEEKNUM(R28+3,21)</f>
        <v>25</v>
      </c>
      <c r="R28" s="11" t="n">
        <f aca="false">R27+7</f>
        <v>46559</v>
      </c>
      <c r="S28" s="11" t="n">
        <f aca="false">R28+1</f>
        <v>46560</v>
      </c>
      <c r="T28" s="11" t="n">
        <f aca="false">S28+1</f>
        <v>46561</v>
      </c>
      <c r="U28" s="11" t="n">
        <f aca="false">T28+1</f>
        <v>46562</v>
      </c>
      <c r="V28" s="11" t="n">
        <f aca="false">U28+1</f>
        <v>46563</v>
      </c>
      <c r="W28" s="11" t="n">
        <f aca="false">V28+1</f>
        <v>46564</v>
      </c>
      <c r="X28" s="11" t="n">
        <f aca="false">W28+1</f>
        <v>46565</v>
      </c>
    </row>
    <row r="29" customFormat="false" ht="16.5" hidden="false" customHeight="true" outlineLevel="0" collapsed="false">
      <c r="A29" s="6" t="str">
        <f aca="false">IF(AND(DAY(X29)&lt;=7,YEAR(X29)=$C$1),TEXT(X29,"MMM"),"")</f>
        <v>Jul</v>
      </c>
      <c r="B29" s="7" t="n">
        <f aca="false">DAY(R29)</f>
        <v>28</v>
      </c>
      <c r="C29" s="8" t="str">
        <f aca="false">IFERROR(IF(INDEX(Feiertage!$C$2:$S$40,MATCH(R29,Feiertage!$B$2:$B$40,0),MATCH($G$1,Feiertage!$C$1:$S$1,0))="x",INDEX(Feiertage!$A$2:$A$40,MATCH(R29,Feiertage!$B$2:$B$40,0)),""),"")</f>
        <v/>
      </c>
      <c r="D29" s="7" t="n">
        <f aca="false">DAY(S29)</f>
        <v>29</v>
      </c>
      <c r="E29" s="8" t="str">
        <f aca="false">IFERROR(IF(INDEX(Feiertage!$C$2:$S$40,MATCH(S29,Feiertage!$B$2:$B$40,0),MATCH($G$1,Feiertage!$C$1:$S$1,0))="x",INDEX(Feiertage!$A$2:$A$40,MATCH(S29,Feiertage!$B$2:$B$40,0)),""),"")</f>
        <v/>
      </c>
      <c r="F29" s="7" t="n">
        <f aca="false">DAY(T29)</f>
        <v>30</v>
      </c>
      <c r="G29" s="8" t="str">
        <f aca="false">IFERROR(IF(INDEX(Feiertage!$C$2:$S$40,MATCH(T29,Feiertage!$B$2:$B$40,0),MATCH($G$1,Feiertage!$C$1:$S$1,0))="x",INDEX(Feiertage!$A$2:$A$40,MATCH(T29,Feiertage!$B$2:$B$40,0)),""),"")</f>
        <v/>
      </c>
      <c r="H29" s="7" t="n">
        <f aca="false">DAY(U29)</f>
        <v>1</v>
      </c>
      <c r="I29" s="8" t="str">
        <f aca="false">IFERROR(IF(INDEX(Feiertage!$C$2:$S$40,MATCH(U29,Feiertage!$B$2:$B$40,0),MATCH($G$1,Feiertage!$C$1:$S$1,0))="x",INDEX(Feiertage!$A$2:$A$40,MATCH(U29,Feiertage!$B$2:$B$40,0)),""),"")</f>
        <v/>
      </c>
      <c r="J29" s="7" t="n">
        <f aca="false">DAY(V29)</f>
        <v>2</v>
      </c>
      <c r="K29" s="8" t="str">
        <f aca="false">IFERROR(IF(INDEX(Feiertage!$C$2:$S$40,MATCH(V29,Feiertage!$B$2:$B$40,0),MATCH($G$1,Feiertage!$C$1:$S$1,0))="x",INDEX(Feiertage!$A$2:$A$40,MATCH(V29,Feiertage!$B$2:$B$40,0)),""),"")</f>
        <v/>
      </c>
      <c r="L29" s="9" t="n">
        <f aca="false">DAY(W29)</f>
        <v>3</v>
      </c>
      <c r="M29" s="8" t="str">
        <f aca="false">IFERROR(IF(INDEX(Feiertage!$C$2:$S$40,MATCH(W29,Feiertage!$B$2:$B$40,0),MATCH($G$1,Feiertage!$C$1:$S$1,0))="x",INDEX(Feiertage!$A$2:$A$40,MATCH(W29,Feiertage!$B$2:$B$40,0)),""),"")</f>
        <v/>
      </c>
      <c r="N29" s="9" t="n">
        <f aca="false">DAY(X29)</f>
        <v>4</v>
      </c>
      <c r="O29" s="8" t="str">
        <f aca="false">IFERROR(IF(INDEX(Feiertage!$C$2:$S$40,MATCH(X29,Feiertage!$B$2:$B$40,0),MATCH($G$1,Feiertage!$C$1:$S$1,0))="x",INDEX(Feiertage!$A$2:$A$40,MATCH(X29,Feiertage!$B$2:$B$40,0)),""),"")</f>
        <v/>
      </c>
      <c r="P29" s="10" t="n">
        <f aca="false">WEEKNUM(R29+3,21)</f>
        <v>26</v>
      </c>
      <c r="R29" s="11" t="n">
        <f aca="false">R28+7</f>
        <v>46566</v>
      </c>
      <c r="S29" s="11" t="n">
        <f aca="false">R29+1</f>
        <v>46567</v>
      </c>
      <c r="T29" s="11" t="n">
        <f aca="false">S29+1</f>
        <v>46568</v>
      </c>
      <c r="U29" s="11" t="n">
        <f aca="false">T29+1</f>
        <v>46569</v>
      </c>
      <c r="V29" s="11" t="n">
        <f aca="false">U29+1</f>
        <v>46570</v>
      </c>
      <c r="W29" s="11" t="n">
        <f aca="false">V29+1</f>
        <v>46571</v>
      </c>
      <c r="X29" s="11" t="n">
        <f aca="false">W29+1</f>
        <v>46572</v>
      </c>
    </row>
    <row r="30" customFormat="false" ht="16.5" hidden="false" customHeight="true" outlineLevel="0" collapsed="false">
      <c r="A30" s="6" t="str">
        <f aca="false">IF(AND(DAY(X30)&lt;=7,YEAR(X30)=$C$1),TEXT(X30,"MMM"),"")</f>
        <v/>
      </c>
      <c r="B30" s="7" t="n">
        <f aca="false">DAY(R30)</f>
        <v>5</v>
      </c>
      <c r="C30" s="8" t="str">
        <f aca="false">IFERROR(IF(INDEX(Feiertage!$C$2:$S$40,MATCH(R30,Feiertage!$B$2:$B$40,0),MATCH($G$1,Feiertage!$C$1:$S$1,0))="x",INDEX(Feiertage!$A$2:$A$40,MATCH(R30,Feiertage!$B$2:$B$40,0)),""),"")</f>
        <v/>
      </c>
      <c r="D30" s="7" t="n">
        <f aca="false">DAY(S30)</f>
        <v>6</v>
      </c>
      <c r="E30" s="8" t="str">
        <f aca="false">IFERROR(IF(INDEX(Feiertage!$C$2:$S$40,MATCH(S30,Feiertage!$B$2:$B$40,0),MATCH($G$1,Feiertage!$C$1:$S$1,0))="x",INDEX(Feiertage!$A$2:$A$40,MATCH(S30,Feiertage!$B$2:$B$40,0)),""),"")</f>
        <v/>
      </c>
      <c r="F30" s="7" t="n">
        <f aca="false">DAY(T30)</f>
        <v>7</v>
      </c>
      <c r="G30" s="8" t="str">
        <f aca="false">IFERROR(IF(INDEX(Feiertage!$C$2:$S$40,MATCH(T30,Feiertage!$B$2:$B$40,0),MATCH($G$1,Feiertage!$C$1:$S$1,0))="x",INDEX(Feiertage!$A$2:$A$40,MATCH(T30,Feiertage!$B$2:$B$40,0)),""),"")</f>
        <v/>
      </c>
      <c r="H30" s="7" t="n">
        <f aca="false">DAY(U30)</f>
        <v>8</v>
      </c>
      <c r="I30" s="8" t="str">
        <f aca="false">IFERROR(IF(INDEX(Feiertage!$C$2:$S$40,MATCH(U30,Feiertage!$B$2:$B$40,0),MATCH($G$1,Feiertage!$C$1:$S$1,0))="x",INDEX(Feiertage!$A$2:$A$40,MATCH(U30,Feiertage!$B$2:$B$40,0)),""),"")</f>
        <v/>
      </c>
      <c r="J30" s="7" t="n">
        <f aca="false">DAY(V30)</f>
        <v>9</v>
      </c>
      <c r="K30" s="8" t="str">
        <f aca="false">IFERROR(IF(INDEX(Feiertage!$C$2:$S$40,MATCH(V30,Feiertage!$B$2:$B$40,0),MATCH($G$1,Feiertage!$C$1:$S$1,0))="x",INDEX(Feiertage!$A$2:$A$40,MATCH(V30,Feiertage!$B$2:$B$40,0)),""),"")</f>
        <v/>
      </c>
      <c r="L30" s="9" t="n">
        <f aca="false">DAY(W30)</f>
        <v>10</v>
      </c>
      <c r="M30" s="8" t="str">
        <f aca="false">IFERROR(IF(INDEX(Feiertage!$C$2:$S$40,MATCH(W30,Feiertage!$B$2:$B$40,0),MATCH($G$1,Feiertage!$C$1:$S$1,0))="x",INDEX(Feiertage!$A$2:$A$40,MATCH(W30,Feiertage!$B$2:$B$40,0)),""),"")</f>
        <v/>
      </c>
      <c r="N30" s="9" t="n">
        <f aca="false">DAY(X30)</f>
        <v>11</v>
      </c>
      <c r="O30" s="8" t="str">
        <f aca="false">IFERROR(IF(INDEX(Feiertage!$C$2:$S$40,MATCH(X30,Feiertage!$B$2:$B$40,0),MATCH($G$1,Feiertage!$C$1:$S$1,0))="x",INDEX(Feiertage!$A$2:$A$40,MATCH(X30,Feiertage!$B$2:$B$40,0)),""),"")</f>
        <v/>
      </c>
      <c r="P30" s="10" t="n">
        <f aca="false">WEEKNUM(R30+3,21)</f>
        <v>27</v>
      </c>
      <c r="R30" s="11" t="n">
        <f aca="false">R29+7</f>
        <v>46573</v>
      </c>
      <c r="S30" s="11" t="n">
        <f aca="false">R30+1</f>
        <v>46574</v>
      </c>
      <c r="T30" s="11" t="n">
        <f aca="false">S30+1</f>
        <v>46575</v>
      </c>
      <c r="U30" s="11" t="n">
        <f aca="false">T30+1</f>
        <v>46576</v>
      </c>
      <c r="V30" s="11" t="n">
        <f aca="false">U30+1</f>
        <v>46577</v>
      </c>
      <c r="W30" s="11" t="n">
        <f aca="false">V30+1</f>
        <v>46578</v>
      </c>
      <c r="X30" s="11" t="n">
        <f aca="false">W30+1</f>
        <v>46579</v>
      </c>
    </row>
    <row r="31" customFormat="false" ht="16.5" hidden="false" customHeight="true" outlineLevel="0" collapsed="false">
      <c r="A31" s="6" t="str">
        <f aca="false">IF(AND(DAY(X31)&lt;=7,YEAR(X31)=$C$1),TEXT(X31,"MMM"),"")</f>
        <v/>
      </c>
      <c r="B31" s="7" t="n">
        <f aca="false">DAY(R31)</f>
        <v>12</v>
      </c>
      <c r="C31" s="8" t="str">
        <f aca="false">IFERROR(IF(INDEX(Feiertage!$C$2:$S$40,MATCH(R31,Feiertage!$B$2:$B$40,0),MATCH($G$1,Feiertage!$C$1:$S$1,0))="x",INDEX(Feiertage!$A$2:$A$40,MATCH(R31,Feiertage!$B$2:$B$40,0)),""),"")</f>
        <v/>
      </c>
      <c r="D31" s="7" t="n">
        <f aca="false">DAY(S31)</f>
        <v>13</v>
      </c>
      <c r="E31" s="8" t="str">
        <f aca="false">IFERROR(IF(INDEX(Feiertage!$C$2:$S$40,MATCH(S31,Feiertage!$B$2:$B$40,0),MATCH($G$1,Feiertage!$C$1:$S$1,0))="x",INDEX(Feiertage!$A$2:$A$40,MATCH(S31,Feiertage!$B$2:$B$40,0)),""),"")</f>
        <v/>
      </c>
      <c r="F31" s="7" t="n">
        <f aca="false">DAY(T31)</f>
        <v>14</v>
      </c>
      <c r="G31" s="8" t="str">
        <f aca="false">IFERROR(IF(INDEX(Feiertage!$C$2:$S$40,MATCH(T31,Feiertage!$B$2:$B$40,0),MATCH($G$1,Feiertage!$C$1:$S$1,0))="x",INDEX(Feiertage!$A$2:$A$40,MATCH(T31,Feiertage!$B$2:$B$40,0)),""),"")</f>
        <v/>
      </c>
      <c r="H31" s="7" t="n">
        <f aca="false">DAY(U31)</f>
        <v>15</v>
      </c>
      <c r="I31" s="8" t="str">
        <f aca="false">IFERROR(IF(INDEX(Feiertage!$C$2:$S$40,MATCH(U31,Feiertage!$B$2:$B$40,0),MATCH($G$1,Feiertage!$C$1:$S$1,0))="x",INDEX(Feiertage!$A$2:$A$40,MATCH(U31,Feiertage!$B$2:$B$40,0)),""),"")</f>
        <v/>
      </c>
      <c r="J31" s="7" t="n">
        <f aca="false">DAY(V31)</f>
        <v>16</v>
      </c>
      <c r="K31" s="8" t="str">
        <f aca="false">IFERROR(IF(INDEX(Feiertage!$C$2:$S$40,MATCH(V31,Feiertage!$B$2:$B$40,0),MATCH($G$1,Feiertage!$C$1:$S$1,0))="x",INDEX(Feiertage!$A$2:$A$40,MATCH(V31,Feiertage!$B$2:$B$40,0)),""),"")</f>
        <v/>
      </c>
      <c r="L31" s="9" t="n">
        <f aca="false">DAY(W31)</f>
        <v>17</v>
      </c>
      <c r="M31" s="8" t="str">
        <f aca="false">IFERROR(IF(INDEX(Feiertage!$C$2:$S$40,MATCH(W31,Feiertage!$B$2:$B$40,0),MATCH($G$1,Feiertage!$C$1:$S$1,0))="x",INDEX(Feiertage!$A$2:$A$40,MATCH(W31,Feiertage!$B$2:$B$40,0)),""),"")</f>
        <v/>
      </c>
      <c r="N31" s="9" t="n">
        <f aca="false">DAY(X31)</f>
        <v>18</v>
      </c>
      <c r="O31" s="8" t="str">
        <f aca="false">IFERROR(IF(INDEX(Feiertage!$C$2:$S$40,MATCH(X31,Feiertage!$B$2:$B$40,0),MATCH($G$1,Feiertage!$C$1:$S$1,0))="x",INDEX(Feiertage!$A$2:$A$40,MATCH(X31,Feiertage!$B$2:$B$40,0)),""),"")</f>
        <v/>
      </c>
      <c r="P31" s="10" t="n">
        <f aca="false">WEEKNUM(R31+3,21)</f>
        <v>28</v>
      </c>
      <c r="R31" s="11" t="n">
        <f aca="false">R30+7</f>
        <v>46580</v>
      </c>
      <c r="S31" s="11" t="n">
        <f aca="false">R31+1</f>
        <v>46581</v>
      </c>
      <c r="T31" s="11" t="n">
        <f aca="false">S31+1</f>
        <v>46582</v>
      </c>
      <c r="U31" s="11" t="n">
        <f aca="false">T31+1</f>
        <v>46583</v>
      </c>
      <c r="V31" s="11" t="n">
        <f aca="false">U31+1</f>
        <v>46584</v>
      </c>
      <c r="W31" s="11" t="n">
        <f aca="false">V31+1</f>
        <v>46585</v>
      </c>
      <c r="X31" s="11" t="n">
        <f aca="false">W31+1</f>
        <v>46586</v>
      </c>
    </row>
    <row r="32" customFormat="false" ht="16.5" hidden="false" customHeight="true" outlineLevel="0" collapsed="false">
      <c r="A32" s="6" t="str">
        <f aca="false">IF(AND(DAY(X32)&lt;=7,YEAR(X32)=$C$1),TEXT(X32,"MMM"),"")</f>
        <v/>
      </c>
      <c r="B32" s="7" t="n">
        <f aca="false">DAY(R32)</f>
        <v>19</v>
      </c>
      <c r="C32" s="8" t="str">
        <f aca="false">IFERROR(IF(INDEX(Feiertage!$C$2:$S$40,MATCH(R32,Feiertage!$B$2:$B$40,0),MATCH($G$1,Feiertage!$C$1:$S$1,0))="x",INDEX(Feiertage!$A$2:$A$40,MATCH(R32,Feiertage!$B$2:$B$40,0)),""),"")</f>
        <v/>
      </c>
      <c r="D32" s="7" t="n">
        <f aca="false">DAY(S32)</f>
        <v>20</v>
      </c>
      <c r="E32" s="8" t="str">
        <f aca="false">IFERROR(IF(INDEX(Feiertage!$C$2:$S$40,MATCH(S32,Feiertage!$B$2:$B$40,0),MATCH($G$1,Feiertage!$C$1:$S$1,0))="x",INDEX(Feiertage!$A$2:$A$40,MATCH(S32,Feiertage!$B$2:$B$40,0)),""),"")</f>
        <v/>
      </c>
      <c r="F32" s="7" t="n">
        <f aca="false">DAY(T32)</f>
        <v>21</v>
      </c>
      <c r="G32" s="8" t="str">
        <f aca="false">IFERROR(IF(INDEX(Feiertage!$C$2:$S$40,MATCH(T32,Feiertage!$B$2:$B$40,0),MATCH($G$1,Feiertage!$C$1:$S$1,0))="x",INDEX(Feiertage!$A$2:$A$40,MATCH(T32,Feiertage!$B$2:$B$40,0)),""),"")</f>
        <v/>
      </c>
      <c r="H32" s="7" t="n">
        <f aca="false">DAY(U32)</f>
        <v>22</v>
      </c>
      <c r="I32" s="8" t="str">
        <f aca="false">IFERROR(IF(INDEX(Feiertage!$C$2:$S$40,MATCH(U32,Feiertage!$B$2:$B$40,0),MATCH($G$1,Feiertage!$C$1:$S$1,0))="x",INDEX(Feiertage!$A$2:$A$40,MATCH(U32,Feiertage!$B$2:$B$40,0)),""),"")</f>
        <v/>
      </c>
      <c r="J32" s="7" t="n">
        <f aca="false">DAY(V32)</f>
        <v>23</v>
      </c>
      <c r="K32" s="8" t="str">
        <f aca="false">IFERROR(IF(INDEX(Feiertage!$C$2:$S$40,MATCH(V32,Feiertage!$B$2:$B$40,0),MATCH($G$1,Feiertage!$C$1:$S$1,0))="x",INDEX(Feiertage!$A$2:$A$40,MATCH(V32,Feiertage!$B$2:$B$40,0)),""),"")</f>
        <v/>
      </c>
      <c r="L32" s="9" t="n">
        <f aca="false">DAY(W32)</f>
        <v>24</v>
      </c>
      <c r="M32" s="8" t="str">
        <f aca="false">IFERROR(IF(INDEX(Feiertage!$C$2:$S$40,MATCH(W32,Feiertage!$B$2:$B$40,0),MATCH($G$1,Feiertage!$C$1:$S$1,0))="x",INDEX(Feiertage!$A$2:$A$40,MATCH(W32,Feiertage!$B$2:$B$40,0)),""),"")</f>
        <v/>
      </c>
      <c r="N32" s="9" t="n">
        <f aca="false">DAY(X32)</f>
        <v>25</v>
      </c>
      <c r="O32" s="8" t="str">
        <f aca="false">IFERROR(IF(INDEX(Feiertage!$C$2:$S$40,MATCH(X32,Feiertage!$B$2:$B$40,0),MATCH($G$1,Feiertage!$C$1:$S$1,0))="x",INDEX(Feiertage!$A$2:$A$40,MATCH(X32,Feiertage!$B$2:$B$40,0)),""),"")</f>
        <v/>
      </c>
      <c r="P32" s="10" t="n">
        <f aca="false">WEEKNUM(R32+3,21)</f>
        <v>29</v>
      </c>
      <c r="R32" s="11" t="n">
        <f aca="false">R31+7</f>
        <v>46587</v>
      </c>
      <c r="S32" s="11" t="n">
        <f aca="false">R32+1</f>
        <v>46588</v>
      </c>
      <c r="T32" s="11" t="n">
        <f aca="false">S32+1</f>
        <v>46589</v>
      </c>
      <c r="U32" s="11" t="n">
        <f aca="false">T32+1</f>
        <v>46590</v>
      </c>
      <c r="V32" s="11" t="n">
        <f aca="false">U32+1</f>
        <v>46591</v>
      </c>
      <c r="W32" s="11" t="n">
        <f aca="false">V32+1</f>
        <v>46592</v>
      </c>
      <c r="X32" s="11" t="n">
        <f aca="false">W32+1</f>
        <v>46593</v>
      </c>
    </row>
    <row r="33" customFormat="false" ht="16.5" hidden="false" customHeight="true" outlineLevel="0" collapsed="false">
      <c r="A33" s="6" t="str">
        <f aca="false">IF(AND(DAY(X33)&lt;=7,YEAR(X33)=$C$1),TEXT(X33,"MMM"),"")</f>
        <v>Aug</v>
      </c>
      <c r="B33" s="7" t="n">
        <f aca="false">DAY(R33)</f>
        <v>26</v>
      </c>
      <c r="C33" s="8" t="str">
        <f aca="false">IFERROR(IF(INDEX(Feiertage!$C$2:$S$40,MATCH(R33,Feiertage!$B$2:$B$40,0),MATCH($G$1,Feiertage!$C$1:$S$1,0))="x",INDEX(Feiertage!$A$2:$A$40,MATCH(R33,Feiertage!$B$2:$B$40,0)),""),"")</f>
        <v/>
      </c>
      <c r="D33" s="7" t="n">
        <f aca="false">DAY(S33)</f>
        <v>27</v>
      </c>
      <c r="E33" s="8" t="str">
        <f aca="false">IFERROR(IF(INDEX(Feiertage!$C$2:$S$40,MATCH(S33,Feiertage!$B$2:$B$40,0),MATCH($G$1,Feiertage!$C$1:$S$1,0))="x",INDEX(Feiertage!$A$2:$A$40,MATCH(S33,Feiertage!$B$2:$B$40,0)),""),"")</f>
        <v/>
      </c>
      <c r="F33" s="7" t="n">
        <f aca="false">DAY(T33)</f>
        <v>28</v>
      </c>
      <c r="G33" s="8" t="str">
        <f aca="false">IFERROR(IF(INDEX(Feiertage!$C$2:$S$40,MATCH(T33,Feiertage!$B$2:$B$40,0),MATCH($G$1,Feiertage!$C$1:$S$1,0))="x",INDEX(Feiertage!$A$2:$A$40,MATCH(T33,Feiertage!$B$2:$B$40,0)),""),"")</f>
        <v/>
      </c>
      <c r="H33" s="7" t="n">
        <f aca="false">DAY(U33)</f>
        <v>29</v>
      </c>
      <c r="I33" s="8" t="str">
        <f aca="false">IFERROR(IF(INDEX(Feiertage!$C$2:$S$40,MATCH(U33,Feiertage!$B$2:$B$40,0),MATCH($G$1,Feiertage!$C$1:$S$1,0))="x",INDEX(Feiertage!$A$2:$A$40,MATCH(U33,Feiertage!$B$2:$B$40,0)),""),"")</f>
        <v/>
      </c>
      <c r="J33" s="7" t="n">
        <f aca="false">DAY(V33)</f>
        <v>30</v>
      </c>
      <c r="K33" s="8" t="str">
        <f aca="false">IFERROR(IF(INDEX(Feiertage!$C$2:$S$40,MATCH(V33,Feiertage!$B$2:$B$40,0),MATCH($G$1,Feiertage!$C$1:$S$1,0))="x",INDEX(Feiertage!$A$2:$A$40,MATCH(V33,Feiertage!$B$2:$B$40,0)),""),"")</f>
        <v/>
      </c>
      <c r="L33" s="9" t="n">
        <f aca="false">DAY(W33)</f>
        <v>31</v>
      </c>
      <c r="M33" s="8" t="str">
        <f aca="false">IFERROR(IF(INDEX(Feiertage!$C$2:$S$40,MATCH(W33,Feiertage!$B$2:$B$40,0),MATCH($G$1,Feiertage!$C$1:$S$1,0))="x",INDEX(Feiertage!$A$2:$A$40,MATCH(W33,Feiertage!$B$2:$B$40,0)),""),"")</f>
        <v/>
      </c>
      <c r="N33" s="9" t="n">
        <f aca="false">DAY(X33)</f>
        <v>1</v>
      </c>
      <c r="O33" s="8" t="str">
        <f aca="false">IFERROR(IF(INDEX(Feiertage!$C$2:$S$40,MATCH(X33,Feiertage!$B$2:$B$40,0),MATCH($G$1,Feiertage!$C$1:$S$1,0))="x",INDEX(Feiertage!$A$2:$A$40,MATCH(X33,Feiertage!$B$2:$B$40,0)),""),"")</f>
        <v/>
      </c>
      <c r="P33" s="10" t="n">
        <f aca="false">WEEKNUM(R33+3,21)</f>
        <v>30</v>
      </c>
      <c r="R33" s="11" t="n">
        <f aca="false">R32+7</f>
        <v>46594</v>
      </c>
      <c r="S33" s="11" t="n">
        <f aca="false">R33+1</f>
        <v>46595</v>
      </c>
      <c r="T33" s="11" t="n">
        <f aca="false">S33+1</f>
        <v>46596</v>
      </c>
      <c r="U33" s="11" t="n">
        <f aca="false">T33+1</f>
        <v>46597</v>
      </c>
      <c r="V33" s="11" t="n">
        <f aca="false">U33+1</f>
        <v>46598</v>
      </c>
      <c r="W33" s="11" t="n">
        <f aca="false">V33+1</f>
        <v>46599</v>
      </c>
      <c r="X33" s="11" t="n">
        <f aca="false">W33+1</f>
        <v>46600</v>
      </c>
    </row>
    <row r="34" customFormat="false" ht="16.5" hidden="false" customHeight="true" outlineLevel="0" collapsed="false">
      <c r="A34" s="6" t="str">
        <f aca="false">IF(AND(DAY(X34)&lt;=7,YEAR(X34)=$C$1),TEXT(X34,"MMM"),"")</f>
        <v/>
      </c>
      <c r="B34" s="7" t="n">
        <f aca="false">DAY(R34)</f>
        <v>2</v>
      </c>
      <c r="C34" s="8" t="str">
        <f aca="false">IFERROR(IF(INDEX(Feiertage!$C$2:$S$40,MATCH(R34,Feiertage!$B$2:$B$40,0),MATCH($G$1,Feiertage!$C$1:$S$1,0))="x",INDEX(Feiertage!$A$2:$A$40,MATCH(R34,Feiertage!$B$2:$B$40,0)),""),"")</f>
        <v/>
      </c>
      <c r="D34" s="7" t="n">
        <f aca="false">DAY(S34)</f>
        <v>3</v>
      </c>
      <c r="E34" s="8" t="str">
        <f aca="false">IFERROR(IF(INDEX(Feiertage!$C$2:$S$40,MATCH(S34,Feiertage!$B$2:$B$40,0),MATCH($G$1,Feiertage!$C$1:$S$1,0))="x",INDEX(Feiertage!$A$2:$A$40,MATCH(S34,Feiertage!$B$2:$B$40,0)),""),"")</f>
        <v/>
      </c>
      <c r="F34" s="7" t="n">
        <f aca="false">DAY(T34)</f>
        <v>4</v>
      </c>
      <c r="G34" s="8" t="str">
        <f aca="false">IFERROR(IF(INDEX(Feiertage!$C$2:$S$40,MATCH(T34,Feiertage!$B$2:$B$40,0),MATCH($G$1,Feiertage!$C$1:$S$1,0))="x",INDEX(Feiertage!$A$2:$A$40,MATCH(T34,Feiertage!$B$2:$B$40,0)),""),"")</f>
        <v/>
      </c>
      <c r="H34" s="7" t="n">
        <f aca="false">DAY(U34)</f>
        <v>5</v>
      </c>
      <c r="I34" s="8" t="str">
        <f aca="false">IFERROR(IF(INDEX(Feiertage!$C$2:$S$40,MATCH(U34,Feiertage!$B$2:$B$40,0),MATCH($G$1,Feiertage!$C$1:$S$1,0))="x",INDEX(Feiertage!$A$2:$A$40,MATCH(U34,Feiertage!$B$2:$B$40,0)),""),"")</f>
        <v/>
      </c>
      <c r="J34" s="7" t="n">
        <f aca="false">DAY(V34)</f>
        <v>6</v>
      </c>
      <c r="K34" s="8" t="str">
        <f aca="false">IFERROR(IF(INDEX(Feiertage!$C$2:$S$40,MATCH(V34,Feiertage!$B$2:$B$40,0),MATCH($G$1,Feiertage!$C$1:$S$1,0))="x",INDEX(Feiertage!$A$2:$A$40,MATCH(V34,Feiertage!$B$2:$B$40,0)),""),"")</f>
        <v/>
      </c>
      <c r="L34" s="9" t="n">
        <f aca="false">DAY(W34)</f>
        <v>7</v>
      </c>
      <c r="M34" s="8" t="str">
        <f aca="false">IFERROR(IF(INDEX(Feiertage!$C$2:$S$40,MATCH(W34,Feiertage!$B$2:$B$40,0),MATCH($G$1,Feiertage!$C$1:$S$1,0))="x",INDEX(Feiertage!$A$2:$A$40,MATCH(W34,Feiertage!$B$2:$B$40,0)),""),"")</f>
        <v/>
      </c>
      <c r="N34" s="9" t="n">
        <f aca="false">DAY(X34)</f>
        <v>8</v>
      </c>
      <c r="O34" s="8" t="str">
        <f aca="false">IFERROR(IF(INDEX(Feiertage!$C$2:$S$40,MATCH(X34,Feiertage!$B$2:$B$40,0),MATCH($G$1,Feiertage!$C$1:$S$1,0))="x",INDEX(Feiertage!$A$2:$A$40,MATCH(X34,Feiertage!$B$2:$B$40,0)),""),"")</f>
        <v/>
      </c>
      <c r="P34" s="10" t="n">
        <f aca="false">WEEKNUM(R34+3,21)</f>
        <v>31</v>
      </c>
      <c r="R34" s="11" t="n">
        <f aca="false">R33+7</f>
        <v>46601</v>
      </c>
      <c r="S34" s="11" t="n">
        <f aca="false">R34+1</f>
        <v>46602</v>
      </c>
      <c r="T34" s="11" t="n">
        <f aca="false">S34+1</f>
        <v>46603</v>
      </c>
      <c r="U34" s="11" t="n">
        <f aca="false">T34+1</f>
        <v>46604</v>
      </c>
      <c r="V34" s="11" t="n">
        <f aca="false">U34+1</f>
        <v>46605</v>
      </c>
      <c r="W34" s="11" t="n">
        <f aca="false">V34+1</f>
        <v>46606</v>
      </c>
      <c r="X34" s="11" t="n">
        <f aca="false">W34+1</f>
        <v>46607</v>
      </c>
    </row>
    <row r="35" customFormat="false" ht="16.5" hidden="false" customHeight="true" outlineLevel="0" collapsed="false">
      <c r="A35" s="6" t="str">
        <f aca="false">IF(AND(DAY(X35)&lt;=7,YEAR(X35)=$C$1),TEXT(X35,"MMM"),"")</f>
        <v/>
      </c>
      <c r="B35" s="7" t="n">
        <f aca="false">DAY(R35)</f>
        <v>9</v>
      </c>
      <c r="C35" s="8" t="str">
        <f aca="false">IFERROR(IF(INDEX(Feiertage!$C$2:$S$40,MATCH(R35,Feiertage!$B$2:$B$40,0),MATCH($G$1,Feiertage!$C$1:$S$1,0))="x",INDEX(Feiertage!$A$2:$A$40,MATCH(R35,Feiertage!$B$2:$B$40,0)),""),"")</f>
        <v/>
      </c>
      <c r="D35" s="7" t="n">
        <f aca="false">DAY(S35)</f>
        <v>10</v>
      </c>
      <c r="E35" s="8" t="str">
        <f aca="false">IFERROR(IF(INDEX(Feiertage!$C$2:$S$40,MATCH(S35,Feiertage!$B$2:$B$40,0),MATCH($G$1,Feiertage!$C$1:$S$1,0))="x",INDEX(Feiertage!$A$2:$A$40,MATCH(S35,Feiertage!$B$2:$B$40,0)),""),"")</f>
        <v/>
      </c>
      <c r="F35" s="7" t="n">
        <f aca="false">DAY(T35)</f>
        <v>11</v>
      </c>
      <c r="G35" s="8" t="str">
        <f aca="false">IFERROR(IF(INDEX(Feiertage!$C$2:$S$40,MATCH(T35,Feiertage!$B$2:$B$40,0),MATCH($G$1,Feiertage!$C$1:$S$1,0))="x",INDEX(Feiertage!$A$2:$A$40,MATCH(T35,Feiertage!$B$2:$B$40,0)),""),"")</f>
        <v/>
      </c>
      <c r="H35" s="7" t="n">
        <f aca="false">DAY(U35)</f>
        <v>12</v>
      </c>
      <c r="I35" s="8" t="str">
        <f aca="false">IFERROR(IF(INDEX(Feiertage!$C$2:$S$40,MATCH(U35,Feiertage!$B$2:$B$40,0),MATCH($G$1,Feiertage!$C$1:$S$1,0))="x",INDEX(Feiertage!$A$2:$A$40,MATCH(U35,Feiertage!$B$2:$B$40,0)),""),"")</f>
        <v/>
      </c>
      <c r="J35" s="7" t="n">
        <f aca="false">DAY(V35)</f>
        <v>13</v>
      </c>
      <c r="K35" s="8" t="str">
        <f aca="false">IFERROR(IF(INDEX(Feiertage!$C$2:$S$40,MATCH(V35,Feiertage!$B$2:$B$40,0),MATCH($G$1,Feiertage!$C$1:$S$1,0))="x",INDEX(Feiertage!$A$2:$A$40,MATCH(V35,Feiertage!$B$2:$B$40,0)),""),"")</f>
        <v/>
      </c>
      <c r="L35" s="9" t="n">
        <f aca="false">DAY(W35)</f>
        <v>14</v>
      </c>
      <c r="M35" s="8" t="str">
        <f aca="false">IFERROR(IF(INDEX(Feiertage!$C$2:$S$40,MATCH(W35,Feiertage!$B$2:$B$40,0),MATCH($G$1,Feiertage!$C$1:$S$1,0))="x",INDEX(Feiertage!$A$2:$A$40,MATCH(W35,Feiertage!$B$2:$B$40,0)),""),"")</f>
        <v/>
      </c>
      <c r="N35" s="9" t="n">
        <f aca="false">DAY(X35)</f>
        <v>15</v>
      </c>
      <c r="O35" s="8" t="str">
        <f aca="false">IFERROR(IF(INDEX(Feiertage!$C$2:$S$40,MATCH(X35,Feiertage!$B$2:$B$40,0),MATCH($G$1,Feiertage!$C$1:$S$1,0))="x",INDEX(Feiertage!$A$2:$A$40,MATCH(X35,Feiertage!$B$2:$B$40,0)),""),"")</f>
        <v/>
      </c>
      <c r="P35" s="10" t="n">
        <f aca="false">WEEKNUM(R35+3,21)</f>
        <v>32</v>
      </c>
      <c r="R35" s="11" t="n">
        <f aca="false">R34+7</f>
        <v>46608</v>
      </c>
      <c r="S35" s="11" t="n">
        <f aca="false">R35+1</f>
        <v>46609</v>
      </c>
      <c r="T35" s="11" t="n">
        <f aca="false">S35+1</f>
        <v>46610</v>
      </c>
      <c r="U35" s="11" t="n">
        <f aca="false">T35+1</f>
        <v>46611</v>
      </c>
      <c r="V35" s="11" t="n">
        <f aca="false">U35+1</f>
        <v>46612</v>
      </c>
      <c r="W35" s="11" t="n">
        <f aca="false">V35+1</f>
        <v>46613</v>
      </c>
      <c r="X35" s="11" t="n">
        <f aca="false">W35+1</f>
        <v>46614</v>
      </c>
    </row>
    <row r="36" customFormat="false" ht="16.5" hidden="false" customHeight="true" outlineLevel="0" collapsed="false">
      <c r="A36" s="6" t="str">
        <f aca="false">IF(AND(DAY(X36)&lt;=7,YEAR(X36)=$C$1),TEXT(X36,"MMM"),"")</f>
        <v/>
      </c>
      <c r="B36" s="7" t="n">
        <f aca="false">DAY(R36)</f>
        <v>16</v>
      </c>
      <c r="C36" s="8" t="str">
        <f aca="false">IFERROR(IF(INDEX(Feiertage!$C$2:$S$40,MATCH(R36,Feiertage!$B$2:$B$40,0),MATCH($G$1,Feiertage!$C$1:$S$1,0))="x",INDEX(Feiertage!$A$2:$A$40,MATCH(R36,Feiertage!$B$2:$B$40,0)),""),"")</f>
        <v/>
      </c>
      <c r="D36" s="7" t="n">
        <f aca="false">DAY(S36)</f>
        <v>17</v>
      </c>
      <c r="E36" s="8" t="str">
        <f aca="false">IFERROR(IF(INDEX(Feiertage!$C$2:$S$40,MATCH(S36,Feiertage!$B$2:$B$40,0),MATCH($G$1,Feiertage!$C$1:$S$1,0))="x",INDEX(Feiertage!$A$2:$A$40,MATCH(S36,Feiertage!$B$2:$B$40,0)),""),"")</f>
        <v/>
      </c>
      <c r="F36" s="7" t="n">
        <f aca="false">DAY(T36)</f>
        <v>18</v>
      </c>
      <c r="G36" s="8" t="str">
        <f aca="false">IFERROR(IF(INDEX(Feiertage!$C$2:$S$40,MATCH(T36,Feiertage!$B$2:$B$40,0),MATCH($G$1,Feiertage!$C$1:$S$1,0))="x",INDEX(Feiertage!$A$2:$A$40,MATCH(T36,Feiertage!$B$2:$B$40,0)),""),"")</f>
        <v/>
      </c>
      <c r="H36" s="7" t="n">
        <f aca="false">DAY(U36)</f>
        <v>19</v>
      </c>
      <c r="I36" s="8" t="str">
        <f aca="false">IFERROR(IF(INDEX(Feiertage!$C$2:$S$40,MATCH(U36,Feiertage!$B$2:$B$40,0),MATCH($G$1,Feiertage!$C$1:$S$1,0))="x",INDEX(Feiertage!$A$2:$A$40,MATCH(U36,Feiertage!$B$2:$B$40,0)),""),"")</f>
        <v/>
      </c>
      <c r="J36" s="7" t="n">
        <f aca="false">DAY(V36)</f>
        <v>20</v>
      </c>
      <c r="K36" s="8" t="str">
        <f aca="false">IFERROR(IF(INDEX(Feiertage!$C$2:$S$40,MATCH(V36,Feiertage!$B$2:$B$40,0),MATCH($G$1,Feiertage!$C$1:$S$1,0))="x",INDEX(Feiertage!$A$2:$A$40,MATCH(V36,Feiertage!$B$2:$B$40,0)),""),"")</f>
        <v/>
      </c>
      <c r="L36" s="9" t="n">
        <f aca="false">DAY(W36)</f>
        <v>21</v>
      </c>
      <c r="M36" s="8" t="str">
        <f aca="false">IFERROR(IF(INDEX(Feiertage!$C$2:$S$40,MATCH(W36,Feiertage!$B$2:$B$40,0),MATCH($G$1,Feiertage!$C$1:$S$1,0))="x",INDEX(Feiertage!$A$2:$A$40,MATCH(W36,Feiertage!$B$2:$B$40,0)),""),"")</f>
        <v/>
      </c>
      <c r="N36" s="9" t="n">
        <f aca="false">DAY(X36)</f>
        <v>22</v>
      </c>
      <c r="O36" s="8" t="str">
        <f aca="false">IFERROR(IF(INDEX(Feiertage!$C$2:$S$40,MATCH(X36,Feiertage!$B$2:$B$40,0),MATCH($G$1,Feiertage!$C$1:$S$1,0))="x",INDEX(Feiertage!$A$2:$A$40,MATCH(X36,Feiertage!$B$2:$B$40,0)),""),"")</f>
        <v/>
      </c>
      <c r="P36" s="10" t="n">
        <f aca="false">WEEKNUM(R36+3,21)</f>
        <v>33</v>
      </c>
      <c r="R36" s="11" t="n">
        <f aca="false">R35+7</f>
        <v>46615</v>
      </c>
      <c r="S36" s="11" t="n">
        <f aca="false">R36+1</f>
        <v>46616</v>
      </c>
      <c r="T36" s="11" t="n">
        <f aca="false">S36+1</f>
        <v>46617</v>
      </c>
      <c r="U36" s="11" t="n">
        <f aca="false">T36+1</f>
        <v>46618</v>
      </c>
      <c r="V36" s="11" t="n">
        <f aca="false">U36+1</f>
        <v>46619</v>
      </c>
      <c r="W36" s="11" t="n">
        <f aca="false">V36+1</f>
        <v>46620</v>
      </c>
      <c r="X36" s="11" t="n">
        <f aca="false">W36+1</f>
        <v>46621</v>
      </c>
    </row>
    <row r="37" customFormat="false" ht="16.5" hidden="false" customHeight="true" outlineLevel="0" collapsed="false">
      <c r="A37" s="6" t="str">
        <f aca="false">IF(AND(DAY(X37)&lt;=7,YEAR(X37)=$C$1),TEXT(X37,"MMM"),"")</f>
        <v/>
      </c>
      <c r="B37" s="7" t="n">
        <f aca="false">DAY(R37)</f>
        <v>23</v>
      </c>
      <c r="C37" s="8" t="str">
        <f aca="false">IFERROR(IF(INDEX(Feiertage!$C$2:$S$40,MATCH(R37,Feiertage!$B$2:$B$40,0),MATCH($G$1,Feiertage!$C$1:$S$1,0))="x",INDEX(Feiertage!$A$2:$A$40,MATCH(R37,Feiertage!$B$2:$B$40,0)),""),"")</f>
        <v/>
      </c>
      <c r="D37" s="7" t="n">
        <f aca="false">DAY(S37)</f>
        <v>24</v>
      </c>
      <c r="E37" s="8" t="str">
        <f aca="false">IFERROR(IF(INDEX(Feiertage!$C$2:$S$40,MATCH(S37,Feiertage!$B$2:$B$40,0),MATCH($G$1,Feiertage!$C$1:$S$1,0))="x",INDEX(Feiertage!$A$2:$A$40,MATCH(S37,Feiertage!$B$2:$B$40,0)),""),"")</f>
        <v/>
      </c>
      <c r="F37" s="7" t="n">
        <f aca="false">DAY(T37)</f>
        <v>25</v>
      </c>
      <c r="G37" s="8" t="str">
        <f aca="false">IFERROR(IF(INDEX(Feiertage!$C$2:$S$40,MATCH(T37,Feiertage!$B$2:$B$40,0),MATCH($G$1,Feiertage!$C$1:$S$1,0))="x",INDEX(Feiertage!$A$2:$A$40,MATCH(T37,Feiertage!$B$2:$B$40,0)),""),"")</f>
        <v/>
      </c>
      <c r="H37" s="7" t="n">
        <f aca="false">DAY(U37)</f>
        <v>26</v>
      </c>
      <c r="I37" s="8" t="str">
        <f aca="false">IFERROR(IF(INDEX(Feiertage!$C$2:$S$40,MATCH(U37,Feiertage!$B$2:$B$40,0),MATCH($G$1,Feiertage!$C$1:$S$1,0))="x",INDEX(Feiertage!$A$2:$A$40,MATCH(U37,Feiertage!$B$2:$B$40,0)),""),"")</f>
        <v/>
      </c>
      <c r="J37" s="7" t="n">
        <f aca="false">DAY(V37)</f>
        <v>27</v>
      </c>
      <c r="K37" s="8" t="str">
        <f aca="false">IFERROR(IF(INDEX(Feiertage!$C$2:$S$40,MATCH(V37,Feiertage!$B$2:$B$40,0),MATCH($G$1,Feiertage!$C$1:$S$1,0))="x",INDEX(Feiertage!$A$2:$A$40,MATCH(V37,Feiertage!$B$2:$B$40,0)),""),"")</f>
        <v/>
      </c>
      <c r="L37" s="9" t="n">
        <f aca="false">DAY(W37)</f>
        <v>28</v>
      </c>
      <c r="M37" s="8" t="str">
        <f aca="false">IFERROR(IF(INDEX(Feiertage!$C$2:$S$40,MATCH(W37,Feiertage!$B$2:$B$40,0),MATCH($G$1,Feiertage!$C$1:$S$1,0))="x",INDEX(Feiertage!$A$2:$A$40,MATCH(W37,Feiertage!$B$2:$B$40,0)),""),"")</f>
        <v/>
      </c>
      <c r="N37" s="9" t="n">
        <f aca="false">DAY(X37)</f>
        <v>29</v>
      </c>
      <c r="O37" s="8" t="str">
        <f aca="false">IFERROR(IF(INDEX(Feiertage!$C$2:$S$40,MATCH(X37,Feiertage!$B$2:$B$40,0),MATCH($G$1,Feiertage!$C$1:$S$1,0))="x",INDEX(Feiertage!$A$2:$A$40,MATCH(X37,Feiertage!$B$2:$B$40,0)),""),"")</f>
        <v/>
      </c>
      <c r="P37" s="10" t="n">
        <f aca="false">WEEKNUM(R37+3,21)</f>
        <v>34</v>
      </c>
      <c r="R37" s="11" t="n">
        <f aca="false">R36+7</f>
        <v>46622</v>
      </c>
      <c r="S37" s="11" t="n">
        <f aca="false">R37+1</f>
        <v>46623</v>
      </c>
      <c r="T37" s="11" t="n">
        <f aca="false">S37+1</f>
        <v>46624</v>
      </c>
      <c r="U37" s="11" t="n">
        <f aca="false">T37+1</f>
        <v>46625</v>
      </c>
      <c r="V37" s="11" t="n">
        <f aca="false">U37+1</f>
        <v>46626</v>
      </c>
      <c r="W37" s="11" t="n">
        <f aca="false">V37+1</f>
        <v>46627</v>
      </c>
      <c r="X37" s="11" t="n">
        <f aca="false">W37+1</f>
        <v>46628</v>
      </c>
    </row>
    <row r="38" customFormat="false" ht="16.5" hidden="false" customHeight="true" outlineLevel="0" collapsed="false">
      <c r="A38" s="6" t="str">
        <f aca="false">IF(AND(DAY(X38)&lt;=7,YEAR(X38)=$C$1),TEXT(X38,"MMM"),"")</f>
        <v>Sep</v>
      </c>
      <c r="B38" s="7" t="n">
        <f aca="false">DAY(R38)</f>
        <v>30</v>
      </c>
      <c r="C38" s="8" t="str">
        <f aca="false">IFERROR(IF(INDEX(Feiertage!$C$2:$S$40,MATCH(R38,Feiertage!$B$2:$B$40,0),MATCH($G$1,Feiertage!$C$1:$S$1,0))="x",INDEX(Feiertage!$A$2:$A$40,MATCH(R38,Feiertage!$B$2:$B$40,0)),""),"")</f>
        <v/>
      </c>
      <c r="D38" s="7" t="n">
        <f aca="false">DAY(S38)</f>
        <v>31</v>
      </c>
      <c r="E38" s="8" t="str">
        <f aca="false">IFERROR(IF(INDEX(Feiertage!$C$2:$S$40,MATCH(S38,Feiertage!$B$2:$B$40,0),MATCH($G$1,Feiertage!$C$1:$S$1,0))="x",INDEX(Feiertage!$A$2:$A$40,MATCH(S38,Feiertage!$B$2:$B$40,0)),""),"")</f>
        <v/>
      </c>
      <c r="F38" s="7" t="n">
        <f aca="false">DAY(T38)</f>
        <v>1</v>
      </c>
      <c r="G38" s="8" t="str">
        <f aca="false">IFERROR(IF(INDEX(Feiertage!$C$2:$S$40,MATCH(T38,Feiertage!$B$2:$B$40,0),MATCH($G$1,Feiertage!$C$1:$S$1,0))="x",INDEX(Feiertage!$A$2:$A$40,MATCH(T38,Feiertage!$B$2:$B$40,0)),""),"")</f>
        <v/>
      </c>
      <c r="H38" s="7" t="n">
        <f aca="false">DAY(U38)</f>
        <v>2</v>
      </c>
      <c r="I38" s="8" t="str">
        <f aca="false">IFERROR(IF(INDEX(Feiertage!$C$2:$S$40,MATCH(U38,Feiertage!$B$2:$B$40,0),MATCH($G$1,Feiertage!$C$1:$S$1,0))="x",INDEX(Feiertage!$A$2:$A$40,MATCH(U38,Feiertage!$B$2:$B$40,0)),""),"")</f>
        <v/>
      </c>
      <c r="J38" s="7" t="n">
        <f aca="false">DAY(V38)</f>
        <v>3</v>
      </c>
      <c r="K38" s="8" t="str">
        <f aca="false">IFERROR(IF(INDEX(Feiertage!$C$2:$S$40,MATCH(V38,Feiertage!$B$2:$B$40,0),MATCH($G$1,Feiertage!$C$1:$S$1,0))="x",INDEX(Feiertage!$A$2:$A$40,MATCH(V38,Feiertage!$B$2:$B$40,0)),""),"")</f>
        <v/>
      </c>
      <c r="L38" s="9" t="n">
        <f aca="false">DAY(W38)</f>
        <v>4</v>
      </c>
      <c r="M38" s="8" t="str">
        <f aca="false">IFERROR(IF(INDEX(Feiertage!$C$2:$S$40,MATCH(W38,Feiertage!$B$2:$B$40,0),MATCH($G$1,Feiertage!$C$1:$S$1,0))="x",INDEX(Feiertage!$A$2:$A$40,MATCH(W38,Feiertage!$B$2:$B$40,0)),""),"")</f>
        <v/>
      </c>
      <c r="N38" s="9" t="n">
        <f aca="false">DAY(X38)</f>
        <v>5</v>
      </c>
      <c r="O38" s="8" t="str">
        <f aca="false">IFERROR(IF(INDEX(Feiertage!$C$2:$S$40,MATCH(X38,Feiertage!$B$2:$B$40,0),MATCH($G$1,Feiertage!$C$1:$S$1,0))="x",INDEX(Feiertage!$A$2:$A$40,MATCH(X38,Feiertage!$B$2:$B$40,0)),""),"")</f>
        <v/>
      </c>
      <c r="P38" s="10" t="n">
        <f aca="false">WEEKNUM(R38+3,21)</f>
        <v>35</v>
      </c>
      <c r="R38" s="11" t="n">
        <f aca="false">R37+7</f>
        <v>46629</v>
      </c>
      <c r="S38" s="11" t="n">
        <f aca="false">R38+1</f>
        <v>46630</v>
      </c>
      <c r="T38" s="11" t="n">
        <f aca="false">S38+1</f>
        <v>46631</v>
      </c>
      <c r="U38" s="11" t="n">
        <f aca="false">T38+1</f>
        <v>46632</v>
      </c>
      <c r="V38" s="11" t="n">
        <f aca="false">U38+1</f>
        <v>46633</v>
      </c>
      <c r="W38" s="11" t="n">
        <f aca="false">V38+1</f>
        <v>46634</v>
      </c>
      <c r="X38" s="11" t="n">
        <f aca="false">W38+1</f>
        <v>46635</v>
      </c>
    </row>
    <row r="39" customFormat="false" ht="16.5" hidden="false" customHeight="true" outlineLevel="0" collapsed="false">
      <c r="A39" s="6" t="str">
        <f aca="false">IF(AND(DAY(X39)&lt;=7,YEAR(X39)=$C$1),TEXT(X39,"MMM"),"")</f>
        <v/>
      </c>
      <c r="B39" s="7" t="n">
        <f aca="false">DAY(R39)</f>
        <v>6</v>
      </c>
      <c r="C39" s="8" t="str">
        <f aca="false">IFERROR(IF(INDEX(Feiertage!$C$2:$S$40,MATCH(R39,Feiertage!$B$2:$B$40,0),MATCH($G$1,Feiertage!$C$1:$S$1,0))="x",INDEX(Feiertage!$A$2:$A$40,MATCH(R39,Feiertage!$B$2:$B$40,0)),""),"")</f>
        <v/>
      </c>
      <c r="D39" s="7" t="n">
        <f aca="false">DAY(S39)</f>
        <v>7</v>
      </c>
      <c r="E39" s="8" t="str">
        <f aca="false">IFERROR(IF(INDEX(Feiertage!$C$2:$S$40,MATCH(S39,Feiertage!$B$2:$B$40,0),MATCH($G$1,Feiertage!$C$1:$S$1,0))="x",INDEX(Feiertage!$A$2:$A$40,MATCH(S39,Feiertage!$B$2:$B$40,0)),""),"")</f>
        <v/>
      </c>
      <c r="F39" s="7" t="n">
        <f aca="false">DAY(T39)</f>
        <v>8</v>
      </c>
      <c r="G39" s="8" t="str">
        <f aca="false">IFERROR(IF(INDEX(Feiertage!$C$2:$S$40,MATCH(T39,Feiertage!$B$2:$B$40,0),MATCH($G$1,Feiertage!$C$1:$S$1,0))="x",INDEX(Feiertage!$A$2:$A$40,MATCH(T39,Feiertage!$B$2:$B$40,0)),""),"")</f>
        <v/>
      </c>
      <c r="H39" s="7" t="n">
        <f aca="false">DAY(U39)</f>
        <v>9</v>
      </c>
      <c r="I39" s="8" t="str">
        <f aca="false">IFERROR(IF(INDEX(Feiertage!$C$2:$S$40,MATCH(U39,Feiertage!$B$2:$B$40,0),MATCH($G$1,Feiertage!$C$1:$S$1,0))="x",INDEX(Feiertage!$A$2:$A$40,MATCH(U39,Feiertage!$B$2:$B$40,0)),""),"")</f>
        <v/>
      </c>
      <c r="J39" s="7" t="n">
        <f aca="false">DAY(V39)</f>
        <v>10</v>
      </c>
      <c r="K39" s="8" t="str">
        <f aca="false">IFERROR(IF(INDEX(Feiertage!$C$2:$S$40,MATCH(V39,Feiertage!$B$2:$B$40,0),MATCH($G$1,Feiertage!$C$1:$S$1,0))="x",INDEX(Feiertage!$A$2:$A$40,MATCH(V39,Feiertage!$B$2:$B$40,0)),""),"")</f>
        <v/>
      </c>
      <c r="L39" s="9" t="n">
        <f aca="false">DAY(W39)</f>
        <v>11</v>
      </c>
      <c r="M39" s="8" t="str">
        <f aca="false">IFERROR(IF(INDEX(Feiertage!$C$2:$S$40,MATCH(W39,Feiertage!$B$2:$B$40,0),MATCH($G$1,Feiertage!$C$1:$S$1,0))="x",INDEX(Feiertage!$A$2:$A$40,MATCH(W39,Feiertage!$B$2:$B$40,0)),""),"")</f>
        <v/>
      </c>
      <c r="N39" s="9" t="n">
        <f aca="false">DAY(X39)</f>
        <v>12</v>
      </c>
      <c r="O39" s="8" t="str">
        <f aca="false">IFERROR(IF(INDEX(Feiertage!$C$2:$S$40,MATCH(X39,Feiertage!$B$2:$B$40,0),MATCH($G$1,Feiertage!$C$1:$S$1,0))="x",INDEX(Feiertage!$A$2:$A$40,MATCH(X39,Feiertage!$B$2:$B$40,0)),""),"")</f>
        <v/>
      </c>
      <c r="P39" s="10" t="n">
        <f aca="false">WEEKNUM(R39+3,21)</f>
        <v>36</v>
      </c>
      <c r="R39" s="11" t="n">
        <f aca="false">R38+7</f>
        <v>46636</v>
      </c>
      <c r="S39" s="11" t="n">
        <f aca="false">R39+1</f>
        <v>46637</v>
      </c>
      <c r="T39" s="11" t="n">
        <f aca="false">S39+1</f>
        <v>46638</v>
      </c>
      <c r="U39" s="11" t="n">
        <f aca="false">T39+1</f>
        <v>46639</v>
      </c>
      <c r="V39" s="11" t="n">
        <f aca="false">U39+1</f>
        <v>46640</v>
      </c>
      <c r="W39" s="11" t="n">
        <f aca="false">V39+1</f>
        <v>46641</v>
      </c>
      <c r="X39" s="11" t="n">
        <f aca="false">W39+1</f>
        <v>46642</v>
      </c>
    </row>
    <row r="40" customFormat="false" ht="16.5" hidden="false" customHeight="true" outlineLevel="0" collapsed="false">
      <c r="A40" s="6" t="str">
        <f aca="false">IF(AND(DAY(X40)&lt;=7,YEAR(X40)=$C$1),TEXT(X40,"MMM"),"")</f>
        <v/>
      </c>
      <c r="B40" s="7" t="n">
        <f aca="false">DAY(R40)</f>
        <v>13</v>
      </c>
      <c r="C40" s="8" t="str">
        <f aca="false">IFERROR(IF(INDEX(Feiertage!$C$2:$S$40,MATCH(R40,Feiertage!$B$2:$B$40,0),MATCH($G$1,Feiertage!$C$1:$S$1,0))="x",INDEX(Feiertage!$A$2:$A$40,MATCH(R40,Feiertage!$B$2:$B$40,0)),""),"")</f>
        <v/>
      </c>
      <c r="D40" s="7" t="n">
        <f aca="false">DAY(S40)</f>
        <v>14</v>
      </c>
      <c r="E40" s="8" t="str">
        <f aca="false">IFERROR(IF(INDEX(Feiertage!$C$2:$S$40,MATCH(S40,Feiertage!$B$2:$B$40,0),MATCH($G$1,Feiertage!$C$1:$S$1,0))="x",INDEX(Feiertage!$A$2:$A$40,MATCH(S40,Feiertage!$B$2:$B$40,0)),""),"")</f>
        <v/>
      </c>
      <c r="F40" s="7" t="n">
        <f aca="false">DAY(T40)</f>
        <v>15</v>
      </c>
      <c r="G40" s="8" t="str">
        <f aca="false">IFERROR(IF(INDEX(Feiertage!$C$2:$S$40,MATCH(T40,Feiertage!$B$2:$B$40,0),MATCH($G$1,Feiertage!$C$1:$S$1,0))="x",INDEX(Feiertage!$A$2:$A$40,MATCH(T40,Feiertage!$B$2:$B$40,0)),""),"")</f>
        <v/>
      </c>
      <c r="H40" s="7" t="n">
        <f aca="false">DAY(U40)</f>
        <v>16</v>
      </c>
      <c r="I40" s="8" t="str">
        <f aca="false">IFERROR(IF(INDEX(Feiertage!$C$2:$S$40,MATCH(U40,Feiertage!$B$2:$B$40,0),MATCH($G$1,Feiertage!$C$1:$S$1,0))="x",INDEX(Feiertage!$A$2:$A$40,MATCH(U40,Feiertage!$B$2:$B$40,0)),""),"")</f>
        <v/>
      </c>
      <c r="J40" s="7" t="n">
        <f aca="false">DAY(V40)</f>
        <v>17</v>
      </c>
      <c r="K40" s="8" t="str">
        <f aca="false">IFERROR(IF(INDEX(Feiertage!$C$2:$S$40,MATCH(V40,Feiertage!$B$2:$B$40,0),MATCH($G$1,Feiertage!$C$1:$S$1,0))="x",INDEX(Feiertage!$A$2:$A$40,MATCH(V40,Feiertage!$B$2:$B$40,0)),""),"")</f>
        <v/>
      </c>
      <c r="L40" s="9" t="n">
        <f aca="false">DAY(W40)</f>
        <v>18</v>
      </c>
      <c r="M40" s="8" t="str">
        <f aca="false">IFERROR(IF(INDEX(Feiertage!$C$2:$S$40,MATCH(W40,Feiertage!$B$2:$B$40,0),MATCH($G$1,Feiertage!$C$1:$S$1,0))="x",INDEX(Feiertage!$A$2:$A$40,MATCH(W40,Feiertage!$B$2:$B$40,0)),""),"")</f>
        <v/>
      </c>
      <c r="N40" s="9" t="n">
        <f aca="false">DAY(X40)</f>
        <v>19</v>
      </c>
      <c r="O40" s="8" t="str">
        <f aca="false">IFERROR(IF(INDEX(Feiertage!$C$2:$S$40,MATCH(X40,Feiertage!$B$2:$B$40,0),MATCH($G$1,Feiertage!$C$1:$S$1,0))="x",INDEX(Feiertage!$A$2:$A$40,MATCH(X40,Feiertage!$B$2:$B$40,0)),""),"")</f>
        <v/>
      </c>
      <c r="P40" s="10" t="n">
        <f aca="false">WEEKNUM(R40+3,21)</f>
        <v>37</v>
      </c>
      <c r="R40" s="11" t="n">
        <f aca="false">R39+7</f>
        <v>46643</v>
      </c>
      <c r="S40" s="11" t="n">
        <f aca="false">R40+1</f>
        <v>46644</v>
      </c>
      <c r="T40" s="11" t="n">
        <f aca="false">S40+1</f>
        <v>46645</v>
      </c>
      <c r="U40" s="11" t="n">
        <f aca="false">T40+1</f>
        <v>46646</v>
      </c>
      <c r="V40" s="11" t="n">
        <f aca="false">U40+1</f>
        <v>46647</v>
      </c>
      <c r="W40" s="11" t="n">
        <f aca="false">V40+1</f>
        <v>46648</v>
      </c>
      <c r="X40" s="11" t="n">
        <f aca="false">W40+1</f>
        <v>46649</v>
      </c>
    </row>
    <row r="41" customFormat="false" ht="16.5" hidden="false" customHeight="true" outlineLevel="0" collapsed="false">
      <c r="A41" s="6" t="str">
        <f aca="false">IF(AND(DAY(X41)&lt;=7,YEAR(X41)=$C$1),TEXT(X41,"MMM"),"")</f>
        <v/>
      </c>
      <c r="B41" s="7" t="n">
        <f aca="false">DAY(R41)</f>
        <v>20</v>
      </c>
      <c r="C41" s="8" t="str">
        <f aca="false">IFERROR(IF(INDEX(Feiertage!$C$2:$S$40,MATCH(R41,Feiertage!$B$2:$B$40,0),MATCH($G$1,Feiertage!$C$1:$S$1,0))="x",INDEX(Feiertage!$A$2:$A$40,MATCH(R41,Feiertage!$B$2:$B$40,0)),""),"")</f>
        <v/>
      </c>
      <c r="D41" s="7" t="n">
        <f aca="false">DAY(S41)</f>
        <v>21</v>
      </c>
      <c r="E41" s="8" t="str">
        <f aca="false">IFERROR(IF(INDEX(Feiertage!$C$2:$S$40,MATCH(S41,Feiertage!$B$2:$B$40,0),MATCH($G$1,Feiertage!$C$1:$S$1,0))="x",INDEX(Feiertage!$A$2:$A$40,MATCH(S41,Feiertage!$B$2:$B$40,0)),""),"")</f>
        <v/>
      </c>
      <c r="F41" s="7" t="n">
        <f aca="false">DAY(T41)</f>
        <v>22</v>
      </c>
      <c r="G41" s="8" t="str">
        <f aca="false">IFERROR(IF(INDEX(Feiertage!$C$2:$S$40,MATCH(T41,Feiertage!$B$2:$B$40,0),MATCH($G$1,Feiertage!$C$1:$S$1,0))="x",INDEX(Feiertage!$A$2:$A$40,MATCH(T41,Feiertage!$B$2:$B$40,0)),""),"")</f>
        <v/>
      </c>
      <c r="H41" s="7" t="n">
        <f aca="false">DAY(U41)</f>
        <v>23</v>
      </c>
      <c r="I41" s="8" t="str">
        <f aca="false">IFERROR(IF(INDEX(Feiertage!$C$2:$S$40,MATCH(U41,Feiertage!$B$2:$B$40,0),MATCH($G$1,Feiertage!$C$1:$S$1,0))="x",INDEX(Feiertage!$A$2:$A$40,MATCH(U41,Feiertage!$B$2:$B$40,0)),""),"")</f>
        <v/>
      </c>
      <c r="J41" s="7" t="n">
        <f aca="false">DAY(V41)</f>
        <v>24</v>
      </c>
      <c r="K41" s="8" t="str">
        <f aca="false">IFERROR(IF(INDEX(Feiertage!$C$2:$S$40,MATCH(V41,Feiertage!$B$2:$B$40,0),MATCH($G$1,Feiertage!$C$1:$S$1,0))="x",INDEX(Feiertage!$A$2:$A$40,MATCH(V41,Feiertage!$B$2:$B$40,0)),""),"")</f>
        <v/>
      </c>
      <c r="L41" s="9" t="n">
        <f aca="false">DAY(W41)</f>
        <v>25</v>
      </c>
      <c r="M41" s="8" t="str">
        <f aca="false">IFERROR(IF(INDEX(Feiertage!$C$2:$S$40,MATCH(W41,Feiertage!$B$2:$B$40,0),MATCH($G$1,Feiertage!$C$1:$S$1,0))="x",INDEX(Feiertage!$A$2:$A$40,MATCH(W41,Feiertage!$B$2:$B$40,0)),""),"")</f>
        <v/>
      </c>
      <c r="N41" s="9" t="n">
        <f aca="false">DAY(X41)</f>
        <v>26</v>
      </c>
      <c r="O41" s="8" t="str">
        <f aca="false">IFERROR(IF(INDEX(Feiertage!$C$2:$S$40,MATCH(X41,Feiertage!$B$2:$B$40,0),MATCH($G$1,Feiertage!$C$1:$S$1,0))="x",INDEX(Feiertage!$A$2:$A$40,MATCH(X41,Feiertage!$B$2:$B$40,0)),""),"")</f>
        <v/>
      </c>
      <c r="P41" s="10" t="n">
        <f aca="false">WEEKNUM(R41+3,21)</f>
        <v>38</v>
      </c>
      <c r="R41" s="11" t="n">
        <f aca="false">R40+7</f>
        <v>46650</v>
      </c>
      <c r="S41" s="11" t="n">
        <f aca="false">R41+1</f>
        <v>46651</v>
      </c>
      <c r="T41" s="11" t="n">
        <f aca="false">S41+1</f>
        <v>46652</v>
      </c>
      <c r="U41" s="11" t="n">
        <f aca="false">T41+1</f>
        <v>46653</v>
      </c>
      <c r="V41" s="11" t="n">
        <f aca="false">U41+1</f>
        <v>46654</v>
      </c>
      <c r="W41" s="11" t="n">
        <f aca="false">V41+1</f>
        <v>46655</v>
      </c>
      <c r="X41" s="11" t="n">
        <f aca="false">W41+1</f>
        <v>46656</v>
      </c>
    </row>
    <row r="42" customFormat="false" ht="16.5" hidden="false" customHeight="true" outlineLevel="0" collapsed="false">
      <c r="A42" s="6" t="str">
        <f aca="false">IF(AND(DAY(X42)&lt;=7,YEAR(X42)=$C$1),TEXT(X42,"MMM"),"")</f>
        <v>Okt</v>
      </c>
      <c r="B42" s="7" t="n">
        <f aca="false">DAY(R42)</f>
        <v>27</v>
      </c>
      <c r="C42" s="8" t="str">
        <f aca="false">IFERROR(IF(INDEX(Feiertage!$C$2:$S$40,MATCH(R42,Feiertage!$B$2:$B$40,0),MATCH($G$1,Feiertage!$C$1:$S$1,0))="x",INDEX(Feiertage!$A$2:$A$40,MATCH(R42,Feiertage!$B$2:$B$40,0)),""),"")</f>
        <v/>
      </c>
      <c r="D42" s="7" t="n">
        <f aca="false">DAY(S42)</f>
        <v>28</v>
      </c>
      <c r="E42" s="8" t="str">
        <f aca="false">IFERROR(IF(INDEX(Feiertage!$C$2:$S$40,MATCH(S42,Feiertage!$B$2:$B$40,0),MATCH($G$1,Feiertage!$C$1:$S$1,0))="x",INDEX(Feiertage!$A$2:$A$40,MATCH(S42,Feiertage!$B$2:$B$40,0)),""),"")</f>
        <v/>
      </c>
      <c r="F42" s="7" t="n">
        <f aca="false">DAY(T42)</f>
        <v>29</v>
      </c>
      <c r="G42" s="8" t="str">
        <f aca="false">IFERROR(IF(INDEX(Feiertage!$C$2:$S$40,MATCH(T42,Feiertage!$B$2:$B$40,0),MATCH($G$1,Feiertage!$C$1:$S$1,0))="x",INDEX(Feiertage!$A$2:$A$40,MATCH(T42,Feiertage!$B$2:$B$40,0)),""),"")</f>
        <v/>
      </c>
      <c r="H42" s="7" t="n">
        <f aca="false">DAY(U42)</f>
        <v>30</v>
      </c>
      <c r="I42" s="8" t="str">
        <f aca="false">IFERROR(IF(INDEX(Feiertage!$C$2:$S$40,MATCH(U42,Feiertage!$B$2:$B$40,0),MATCH($G$1,Feiertage!$C$1:$S$1,0))="x",INDEX(Feiertage!$A$2:$A$40,MATCH(U42,Feiertage!$B$2:$B$40,0)),""),"")</f>
        <v/>
      </c>
      <c r="J42" s="7" t="n">
        <f aca="false">DAY(V42)</f>
        <v>1</v>
      </c>
      <c r="K42" s="8" t="str">
        <f aca="false">IFERROR(IF(INDEX(Feiertage!$C$2:$S$40,MATCH(V42,Feiertage!$B$2:$B$40,0),MATCH($G$1,Feiertage!$C$1:$S$1,0))="x",INDEX(Feiertage!$A$2:$A$40,MATCH(V42,Feiertage!$B$2:$B$40,0)),""),"")</f>
        <v/>
      </c>
      <c r="L42" s="9" t="n">
        <f aca="false">DAY(W42)</f>
        <v>2</v>
      </c>
      <c r="M42" s="8" t="str">
        <f aca="false">IFERROR(IF(INDEX(Feiertage!$C$2:$S$40,MATCH(W42,Feiertage!$B$2:$B$40,0),MATCH($G$1,Feiertage!$C$1:$S$1,0))="x",INDEX(Feiertage!$A$2:$A$40,MATCH(W42,Feiertage!$B$2:$B$40,0)),""),"")</f>
        <v/>
      </c>
      <c r="N42" s="9" t="n">
        <f aca="false">DAY(X42)</f>
        <v>3</v>
      </c>
      <c r="O42" s="8" t="str">
        <f aca="false">IFERROR(IF(INDEX(Feiertage!$C$2:$S$40,MATCH(X42,Feiertage!$B$2:$B$40,0),MATCH($G$1,Feiertage!$C$1:$S$1,0))="x",INDEX(Feiertage!$A$2:$A$40,MATCH(X42,Feiertage!$B$2:$B$40,0)),""),"")</f>
        <v>Tag der Deutschen Einheit</v>
      </c>
      <c r="P42" s="10" t="n">
        <f aca="false">WEEKNUM(R42+3,21)</f>
        <v>39</v>
      </c>
      <c r="R42" s="11" t="n">
        <f aca="false">R41+7</f>
        <v>46657</v>
      </c>
      <c r="S42" s="11" t="n">
        <f aca="false">R42+1</f>
        <v>46658</v>
      </c>
      <c r="T42" s="11" t="n">
        <f aca="false">S42+1</f>
        <v>46659</v>
      </c>
      <c r="U42" s="11" t="n">
        <f aca="false">T42+1</f>
        <v>46660</v>
      </c>
      <c r="V42" s="11" t="n">
        <f aca="false">U42+1</f>
        <v>46661</v>
      </c>
      <c r="W42" s="11" t="n">
        <f aca="false">V42+1</f>
        <v>46662</v>
      </c>
      <c r="X42" s="11" t="n">
        <f aca="false">W42+1</f>
        <v>46663</v>
      </c>
    </row>
    <row r="43" customFormat="false" ht="16.5" hidden="false" customHeight="true" outlineLevel="0" collapsed="false">
      <c r="A43" s="6" t="str">
        <f aca="false">IF(AND(DAY(X43)&lt;=7,YEAR(X43)=$C$1),TEXT(X43,"MMM"),"")</f>
        <v/>
      </c>
      <c r="B43" s="7" t="n">
        <f aca="false">DAY(R43)</f>
        <v>4</v>
      </c>
      <c r="C43" s="8" t="str">
        <f aca="false">IFERROR(IF(INDEX(Feiertage!$C$2:$S$40,MATCH(R43,Feiertage!$B$2:$B$40,0),MATCH($G$1,Feiertage!$C$1:$S$1,0))="x",INDEX(Feiertage!$A$2:$A$40,MATCH(R43,Feiertage!$B$2:$B$40,0)),""),"")</f>
        <v/>
      </c>
      <c r="D43" s="7" t="n">
        <f aca="false">DAY(S43)</f>
        <v>5</v>
      </c>
      <c r="E43" s="8" t="str">
        <f aca="false">IFERROR(IF(INDEX(Feiertage!$C$2:$S$40,MATCH(S43,Feiertage!$B$2:$B$40,0),MATCH($G$1,Feiertage!$C$1:$S$1,0))="x",INDEX(Feiertage!$A$2:$A$40,MATCH(S43,Feiertage!$B$2:$B$40,0)),""),"")</f>
        <v/>
      </c>
      <c r="F43" s="7" t="n">
        <f aca="false">DAY(T43)</f>
        <v>6</v>
      </c>
      <c r="G43" s="8" t="str">
        <f aca="false">IFERROR(IF(INDEX(Feiertage!$C$2:$S$40,MATCH(T43,Feiertage!$B$2:$B$40,0),MATCH($G$1,Feiertage!$C$1:$S$1,0))="x",INDEX(Feiertage!$A$2:$A$40,MATCH(T43,Feiertage!$B$2:$B$40,0)),""),"")</f>
        <v/>
      </c>
      <c r="H43" s="7" t="n">
        <f aca="false">DAY(U43)</f>
        <v>7</v>
      </c>
      <c r="I43" s="8" t="str">
        <f aca="false">IFERROR(IF(INDEX(Feiertage!$C$2:$S$40,MATCH(U43,Feiertage!$B$2:$B$40,0),MATCH($G$1,Feiertage!$C$1:$S$1,0))="x",INDEX(Feiertage!$A$2:$A$40,MATCH(U43,Feiertage!$B$2:$B$40,0)),""),"")</f>
        <v/>
      </c>
      <c r="J43" s="7" t="n">
        <f aca="false">DAY(V43)</f>
        <v>8</v>
      </c>
      <c r="K43" s="8" t="str">
        <f aca="false">IFERROR(IF(INDEX(Feiertage!$C$2:$S$40,MATCH(V43,Feiertage!$B$2:$B$40,0),MATCH($G$1,Feiertage!$C$1:$S$1,0))="x",INDEX(Feiertage!$A$2:$A$40,MATCH(V43,Feiertage!$B$2:$B$40,0)),""),"")</f>
        <v/>
      </c>
      <c r="L43" s="9" t="n">
        <f aca="false">DAY(W43)</f>
        <v>9</v>
      </c>
      <c r="M43" s="8" t="str">
        <f aca="false">IFERROR(IF(INDEX(Feiertage!$C$2:$S$40,MATCH(W43,Feiertage!$B$2:$B$40,0),MATCH($G$1,Feiertage!$C$1:$S$1,0))="x",INDEX(Feiertage!$A$2:$A$40,MATCH(W43,Feiertage!$B$2:$B$40,0)),""),"")</f>
        <v/>
      </c>
      <c r="N43" s="9" t="n">
        <f aca="false">DAY(X43)</f>
        <v>10</v>
      </c>
      <c r="O43" s="8" t="str">
        <f aca="false">IFERROR(IF(INDEX(Feiertage!$C$2:$S$40,MATCH(X43,Feiertage!$B$2:$B$40,0),MATCH($G$1,Feiertage!$C$1:$S$1,0))="x",INDEX(Feiertage!$A$2:$A$40,MATCH(X43,Feiertage!$B$2:$B$40,0)),""),"")</f>
        <v/>
      </c>
      <c r="P43" s="10" t="n">
        <f aca="false">WEEKNUM(R43+3,21)</f>
        <v>40</v>
      </c>
      <c r="R43" s="11" t="n">
        <f aca="false">R42+7</f>
        <v>46664</v>
      </c>
      <c r="S43" s="11" t="n">
        <f aca="false">R43+1</f>
        <v>46665</v>
      </c>
      <c r="T43" s="11" t="n">
        <f aca="false">S43+1</f>
        <v>46666</v>
      </c>
      <c r="U43" s="11" t="n">
        <f aca="false">T43+1</f>
        <v>46667</v>
      </c>
      <c r="V43" s="11" t="n">
        <f aca="false">U43+1</f>
        <v>46668</v>
      </c>
      <c r="W43" s="11" t="n">
        <f aca="false">V43+1</f>
        <v>46669</v>
      </c>
      <c r="X43" s="11" t="n">
        <f aca="false">W43+1</f>
        <v>46670</v>
      </c>
    </row>
    <row r="44" customFormat="false" ht="16.5" hidden="false" customHeight="true" outlineLevel="0" collapsed="false">
      <c r="A44" s="6" t="str">
        <f aca="false">IF(AND(DAY(X44)&lt;=7,YEAR(X44)=$C$1),TEXT(X44,"MMM"),"")</f>
        <v/>
      </c>
      <c r="B44" s="7" t="n">
        <f aca="false">DAY(R44)</f>
        <v>11</v>
      </c>
      <c r="C44" s="8" t="str">
        <f aca="false">IFERROR(IF(INDEX(Feiertage!$C$2:$S$40,MATCH(R44,Feiertage!$B$2:$B$40,0),MATCH($G$1,Feiertage!$C$1:$S$1,0))="x",INDEX(Feiertage!$A$2:$A$40,MATCH(R44,Feiertage!$B$2:$B$40,0)),""),"")</f>
        <v/>
      </c>
      <c r="D44" s="7" t="n">
        <f aca="false">DAY(S44)</f>
        <v>12</v>
      </c>
      <c r="E44" s="8" t="str">
        <f aca="false">IFERROR(IF(INDEX(Feiertage!$C$2:$S$40,MATCH(S44,Feiertage!$B$2:$B$40,0),MATCH($G$1,Feiertage!$C$1:$S$1,0))="x",INDEX(Feiertage!$A$2:$A$40,MATCH(S44,Feiertage!$B$2:$B$40,0)),""),"")</f>
        <v/>
      </c>
      <c r="F44" s="7" t="n">
        <f aca="false">DAY(T44)</f>
        <v>13</v>
      </c>
      <c r="G44" s="8" t="str">
        <f aca="false">IFERROR(IF(INDEX(Feiertage!$C$2:$S$40,MATCH(T44,Feiertage!$B$2:$B$40,0),MATCH($G$1,Feiertage!$C$1:$S$1,0))="x",INDEX(Feiertage!$A$2:$A$40,MATCH(T44,Feiertage!$B$2:$B$40,0)),""),"")</f>
        <v/>
      </c>
      <c r="H44" s="7" t="n">
        <f aca="false">DAY(U44)</f>
        <v>14</v>
      </c>
      <c r="I44" s="8" t="str">
        <f aca="false">IFERROR(IF(INDEX(Feiertage!$C$2:$S$40,MATCH(U44,Feiertage!$B$2:$B$40,0),MATCH($G$1,Feiertage!$C$1:$S$1,0))="x",INDEX(Feiertage!$A$2:$A$40,MATCH(U44,Feiertage!$B$2:$B$40,0)),""),"")</f>
        <v/>
      </c>
      <c r="J44" s="7" t="n">
        <f aca="false">DAY(V44)</f>
        <v>15</v>
      </c>
      <c r="K44" s="8" t="str">
        <f aca="false">IFERROR(IF(INDEX(Feiertage!$C$2:$S$40,MATCH(V44,Feiertage!$B$2:$B$40,0),MATCH($G$1,Feiertage!$C$1:$S$1,0))="x",INDEX(Feiertage!$A$2:$A$40,MATCH(V44,Feiertage!$B$2:$B$40,0)),""),"")</f>
        <v/>
      </c>
      <c r="L44" s="9" t="n">
        <f aca="false">DAY(W44)</f>
        <v>16</v>
      </c>
      <c r="M44" s="8" t="str">
        <f aca="false">IFERROR(IF(INDEX(Feiertage!$C$2:$S$40,MATCH(W44,Feiertage!$B$2:$B$40,0),MATCH($G$1,Feiertage!$C$1:$S$1,0))="x",INDEX(Feiertage!$A$2:$A$40,MATCH(W44,Feiertage!$B$2:$B$40,0)),""),"")</f>
        <v/>
      </c>
      <c r="N44" s="9" t="n">
        <f aca="false">DAY(X44)</f>
        <v>17</v>
      </c>
      <c r="O44" s="8" t="str">
        <f aca="false">IFERROR(IF(INDEX(Feiertage!$C$2:$S$40,MATCH(X44,Feiertage!$B$2:$B$40,0),MATCH($G$1,Feiertage!$C$1:$S$1,0))="x",INDEX(Feiertage!$A$2:$A$40,MATCH(X44,Feiertage!$B$2:$B$40,0)),""),"")</f>
        <v/>
      </c>
      <c r="P44" s="10" t="n">
        <f aca="false">WEEKNUM(R44+3,21)</f>
        <v>41</v>
      </c>
      <c r="R44" s="11" t="n">
        <f aca="false">R43+7</f>
        <v>46671</v>
      </c>
      <c r="S44" s="11" t="n">
        <f aca="false">R44+1</f>
        <v>46672</v>
      </c>
      <c r="T44" s="11" t="n">
        <f aca="false">S44+1</f>
        <v>46673</v>
      </c>
      <c r="U44" s="11" t="n">
        <f aca="false">T44+1</f>
        <v>46674</v>
      </c>
      <c r="V44" s="11" t="n">
        <f aca="false">U44+1</f>
        <v>46675</v>
      </c>
      <c r="W44" s="11" t="n">
        <f aca="false">V44+1</f>
        <v>46676</v>
      </c>
      <c r="X44" s="11" t="n">
        <f aca="false">W44+1</f>
        <v>46677</v>
      </c>
    </row>
    <row r="45" customFormat="false" ht="16.5" hidden="false" customHeight="true" outlineLevel="0" collapsed="false">
      <c r="A45" s="6" t="str">
        <f aca="false">IF(AND(DAY(X45)&lt;=7,YEAR(X45)=$C$1),TEXT(X45,"MMM"),"")</f>
        <v/>
      </c>
      <c r="B45" s="7" t="n">
        <f aca="false">DAY(R45)</f>
        <v>18</v>
      </c>
      <c r="C45" s="8" t="str">
        <f aca="false">IFERROR(IF(INDEX(Feiertage!$C$2:$S$40,MATCH(R45,Feiertage!$B$2:$B$40,0),MATCH($G$1,Feiertage!$C$1:$S$1,0))="x",INDEX(Feiertage!$A$2:$A$40,MATCH(R45,Feiertage!$B$2:$B$40,0)),""),"")</f>
        <v/>
      </c>
      <c r="D45" s="7" t="n">
        <f aca="false">DAY(S45)</f>
        <v>19</v>
      </c>
      <c r="E45" s="8" t="str">
        <f aca="false">IFERROR(IF(INDEX(Feiertage!$C$2:$S$40,MATCH(S45,Feiertage!$B$2:$B$40,0),MATCH($G$1,Feiertage!$C$1:$S$1,0))="x",INDEX(Feiertage!$A$2:$A$40,MATCH(S45,Feiertage!$B$2:$B$40,0)),""),"")</f>
        <v/>
      </c>
      <c r="F45" s="7" t="n">
        <f aca="false">DAY(T45)</f>
        <v>20</v>
      </c>
      <c r="G45" s="8" t="str">
        <f aca="false">IFERROR(IF(INDEX(Feiertage!$C$2:$S$40,MATCH(T45,Feiertage!$B$2:$B$40,0),MATCH($G$1,Feiertage!$C$1:$S$1,0))="x",INDEX(Feiertage!$A$2:$A$40,MATCH(T45,Feiertage!$B$2:$B$40,0)),""),"")</f>
        <v/>
      </c>
      <c r="H45" s="7" t="n">
        <f aca="false">DAY(U45)</f>
        <v>21</v>
      </c>
      <c r="I45" s="8" t="str">
        <f aca="false">IFERROR(IF(INDEX(Feiertage!$C$2:$S$40,MATCH(U45,Feiertage!$B$2:$B$40,0),MATCH($G$1,Feiertage!$C$1:$S$1,0))="x",INDEX(Feiertage!$A$2:$A$40,MATCH(U45,Feiertage!$B$2:$B$40,0)),""),"")</f>
        <v/>
      </c>
      <c r="J45" s="7" t="n">
        <f aca="false">DAY(V45)</f>
        <v>22</v>
      </c>
      <c r="K45" s="8" t="str">
        <f aca="false">IFERROR(IF(INDEX(Feiertage!$C$2:$S$40,MATCH(V45,Feiertage!$B$2:$B$40,0),MATCH($G$1,Feiertage!$C$1:$S$1,0))="x",INDEX(Feiertage!$A$2:$A$40,MATCH(V45,Feiertage!$B$2:$B$40,0)),""),"")</f>
        <v/>
      </c>
      <c r="L45" s="9" t="n">
        <f aca="false">DAY(W45)</f>
        <v>23</v>
      </c>
      <c r="M45" s="8" t="str">
        <f aca="false">IFERROR(IF(INDEX(Feiertage!$C$2:$S$40,MATCH(W45,Feiertage!$B$2:$B$40,0),MATCH($G$1,Feiertage!$C$1:$S$1,0))="x",INDEX(Feiertage!$A$2:$A$40,MATCH(W45,Feiertage!$B$2:$B$40,0)),""),"")</f>
        <v/>
      </c>
      <c r="N45" s="9" t="n">
        <f aca="false">DAY(X45)</f>
        <v>24</v>
      </c>
      <c r="O45" s="8" t="str">
        <f aca="false">IFERROR(IF(INDEX(Feiertage!$C$2:$S$40,MATCH(X45,Feiertage!$B$2:$B$40,0),MATCH($G$1,Feiertage!$C$1:$S$1,0))="x",INDEX(Feiertage!$A$2:$A$40,MATCH(X45,Feiertage!$B$2:$B$40,0)),""),"")</f>
        <v/>
      </c>
      <c r="P45" s="10" t="n">
        <f aca="false">WEEKNUM(R45+3,21)</f>
        <v>42</v>
      </c>
      <c r="R45" s="11" t="n">
        <f aca="false">R44+7</f>
        <v>46678</v>
      </c>
      <c r="S45" s="11" t="n">
        <f aca="false">R45+1</f>
        <v>46679</v>
      </c>
      <c r="T45" s="11" t="n">
        <f aca="false">S45+1</f>
        <v>46680</v>
      </c>
      <c r="U45" s="11" t="n">
        <f aca="false">T45+1</f>
        <v>46681</v>
      </c>
      <c r="V45" s="11" t="n">
        <f aca="false">U45+1</f>
        <v>46682</v>
      </c>
      <c r="W45" s="11" t="n">
        <f aca="false">V45+1</f>
        <v>46683</v>
      </c>
      <c r="X45" s="11" t="n">
        <f aca="false">W45+1</f>
        <v>46684</v>
      </c>
    </row>
    <row r="46" customFormat="false" ht="16.5" hidden="false" customHeight="true" outlineLevel="0" collapsed="false">
      <c r="A46" s="6" t="str">
        <f aca="false">IF(AND(DAY(X46)&lt;=7,YEAR(X46)=$C$1),TEXT(X46,"MMM"),"")</f>
        <v/>
      </c>
      <c r="B46" s="7" t="n">
        <f aca="false">DAY(R46)</f>
        <v>25</v>
      </c>
      <c r="C46" s="8" t="str">
        <f aca="false">IFERROR(IF(INDEX(Feiertage!$C$2:$S$40,MATCH(R46,Feiertage!$B$2:$B$40,0),MATCH($G$1,Feiertage!$C$1:$S$1,0))="x",INDEX(Feiertage!$A$2:$A$40,MATCH(R46,Feiertage!$B$2:$B$40,0)),""),"")</f>
        <v/>
      </c>
      <c r="D46" s="7" t="n">
        <f aca="false">DAY(S46)</f>
        <v>26</v>
      </c>
      <c r="E46" s="8" t="str">
        <f aca="false">IFERROR(IF(INDEX(Feiertage!$C$2:$S$40,MATCH(S46,Feiertage!$B$2:$B$40,0),MATCH($G$1,Feiertage!$C$1:$S$1,0))="x",INDEX(Feiertage!$A$2:$A$40,MATCH(S46,Feiertage!$B$2:$B$40,0)),""),"")</f>
        <v/>
      </c>
      <c r="F46" s="7" t="n">
        <f aca="false">DAY(T46)</f>
        <v>27</v>
      </c>
      <c r="G46" s="8" t="str">
        <f aca="false">IFERROR(IF(INDEX(Feiertage!$C$2:$S$40,MATCH(T46,Feiertage!$B$2:$B$40,0),MATCH($G$1,Feiertage!$C$1:$S$1,0))="x",INDEX(Feiertage!$A$2:$A$40,MATCH(T46,Feiertage!$B$2:$B$40,0)),""),"")</f>
        <v/>
      </c>
      <c r="H46" s="7" t="n">
        <f aca="false">DAY(U46)</f>
        <v>28</v>
      </c>
      <c r="I46" s="8" t="str">
        <f aca="false">IFERROR(IF(INDEX(Feiertage!$C$2:$S$40,MATCH(U46,Feiertage!$B$2:$B$40,0),MATCH($G$1,Feiertage!$C$1:$S$1,0))="x",INDEX(Feiertage!$A$2:$A$40,MATCH(U46,Feiertage!$B$2:$B$40,0)),""),"")</f>
        <v/>
      </c>
      <c r="J46" s="7" t="n">
        <f aca="false">DAY(V46)</f>
        <v>29</v>
      </c>
      <c r="K46" s="8" t="str">
        <f aca="false">IFERROR(IF(INDEX(Feiertage!$C$2:$S$40,MATCH(V46,Feiertage!$B$2:$B$40,0),MATCH($G$1,Feiertage!$C$1:$S$1,0))="x",INDEX(Feiertage!$A$2:$A$40,MATCH(V46,Feiertage!$B$2:$B$40,0)),""),"")</f>
        <v/>
      </c>
      <c r="L46" s="9" t="n">
        <f aca="false">DAY(W46)</f>
        <v>30</v>
      </c>
      <c r="M46" s="8" t="str">
        <f aca="false">IFERROR(IF(INDEX(Feiertage!$C$2:$S$40,MATCH(W46,Feiertage!$B$2:$B$40,0),MATCH($G$1,Feiertage!$C$1:$S$1,0))="x",INDEX(Feiertage!$A$2:$A$40,MATCH(W46,Feiertage!$B$2:$B$40,0)),""),"")</f>
        <v/>
      </c>
      <c r="N46" s="9" t="n">
        <f aca="false">DAY(X46)</f>
        <v>31</v>
      </c>
      <c r="O46" s="8" t="str">
        <f aca="false">IFERROR(IF(INDEX(Feiertage!$C$2:$S$40,MATCH(X46,Feiertage!$B$2:$B$40,0),MATCH($G$1,Feiertage!$C$1:$S$1,0))="x",INDEX(Feiertage!$A$2:$A$40,MATCH(X46,Feiertage!$B$2:$B$40,0)),""),"")</f>
        <v/>
      </c>
      <c r="P46" s="10" t="n">
        <f aca="false">WEEKNUM(R46+3,21)</f>
        <v>43</v>
      </c>
      <c r="R46" s="11" t="n">
        <f aca="false">R45+7</f>
        <v>46685</v>
      </c>
      <c r="S46" s="11" t="n">
        <f aca="false">R46+1</f>
        <v>46686</v>
      </c>
      <c r="T46" s="11" t="n">
        <f aca="false">S46+1</f>
        <v>46687</v>
      </c>
      <c r="U46" s="11" t="n">
        <f aca="false">T46+1</f>
        <v>46688</v>
      </c>
      <c r="V46" s="11" t="n">
        <f aca="false">U46+1</f>
        <v>46689</v>
      </c>
      <c r="W46" s="11" t="n">
        <f aca="false">V46+1</f>
        <v>46690</v>
      </c>
      <c r="X46" s="11" t="n">
        <f aca="false">W46+1</f>
        <v>46691</v>
      </c>
    </row>
    <row r="47" customFormat="false" ht="16.5" hidden="false" customHeight="true" outlineLevel="0" collapsed="false">
      <c r="A47" s="6" t="str">
        <f aca="false">IF(AND(DAY(X47)&lt;=7,YEAR(X47)=$C$1),TEXT(X47,"MMM"),"")</f>
        <v>Nov</v>
      </c>
      <c r="B47" s="7" t="n">
        <f aca="false">DAY(R47)</f>
        <v>1</v>
      </c>
      <c r="C47" s="8" t="str">
        <f aca="false">IFERROR(IF(INDEX(Feiertage!$C$2:$S$40,MATCH(R47,Feiertage!$B$2:$B$40,0),MATCH($G$1,Feiertage!$C$1:$S$1,0))="x",INDEX(Feiertage!$A$2:$A$40,MATCH(R47,Feiertage!$B$2:$B$40,0)),""),"")</f>
        <v>Allerheiligen</v>
      </c>
      <c r="D47" s="7" t="n">
        <f aca="false">DAY(S47)</f>
        <v>2</v>
      </c>
      <c r="E47" s="8" t="str">
        <f aca="false">IFERROR(IF(INDEX(Feiertage!$C$2:$S$40,MATCH(S47,Feiertage!$B$2:$B$40,0),MATCH($G$1,Feiertage!$C$1:$S$1,0))="x",INDEX(Feiertage!$A$2:$A$40,MATCH(S47,Feiertage!$B$2:$B$40,0)),""),"")</f>
        <v/>
      </c>
      <c r="F47" s="7" t="n">
        <f aca="false">DAY(T47)</f>
        <v>3</v>
      </c>
      <c r="G47" s="8" t="str">
        <f aca="false">IFERROR(IF(INDEX(Feiertage!$C$2:$S$40,MATCH(T47,Feiertage!$B$2:$B$40,0),MATCH($G$1,Feiertage!$C$1:$S$1,0))="x",INDEX(Feiertage!$A$2:$A$40,MATCH(T47,Feiertage!$B$2:$B$40,0)),""),"")</f>
        <v/>
      </c>
      <c r="H47" s="7" t="n">
        <f aca="false">DAY(U47)</f>
        <v>4</v>
      </c>
      <c r="I47" s="8" t="str">
        <f aca="false">IFERROR(IF(INDEX(Feiertage!$C$2:$S$40,MATCH(U47,Feiertage!$B$2:$B$40,0),MATCH($G$1,Feiertage!$C$1:$S$1,0))="x",INDEX(Feiertage!$A$2:$A$40,MATCH(U47,Feiertage!$B$2:$B$40,0)),""),"")</f>
        <v/>
      </c>
      <c r="J47" s="7" t="n">
        <f aca="false">DAY(V47)</f>
        <v>5</v>
      </c>
      <c r="K47" s="8" t="str">
        <f aca="false">IFERROR(IF(INDEX(Feiertage!$C$2:$S$40,MATCH(V47,Feiertage!$B$2:$B$40,0),MATCH($G$1,Feiertage!$C$1:$S$1,0))="x",INDEX(Feiertage!$A$2:$A$40,MATCH(V47,Feiertage!$B$2:$B$40,0)),""),"")</f>
        <v/>
      </c>
      <c r="L47" s="9" t="n">
        <f aca="false">DAY(W47)</f>
        <v>6</v>
      </c>
      <c r="M47" s="8" t="str">
        <f aca="false">IFERROR(IF(INDEX(Feiertage!$C$2:$S$40,MATCH(W47,Feiertage!$B$2:$B$40,0),MATCH($G$1,Feiertage!$C$1:$S$1,0))="x",INDEX(Feiertage!$A$2:$A$40,MATCH(W47,Feiertage!$B$2:$B$40,0)),""),"")</f>
        <v/>
      </c>
      <c r="N47" s="9" t="n">
        <f aca="false">DAY(X47)</f>
        <v>7</v>
      </c>
      <c r="O47" s="8" t="str">
        <f aca="false">IFERROR(IF(INDEX(Feiertage!$C$2:$S$40,MATCH(X47,Feiertage!$B$2:$B$40,0),MATCH($G$1,Feiertage!$C$1:$S$1,0))="x",INDEX(Feiertage!$A$2:$A$40,MATCH(X47,Feiertage!$B$2:$B$40,0)),""),"")</f>
        <v/>
      </c>
      <c r="P47" s="10" t="n">
        <f aca="false">WEEKNUM(R47+3,21)</f>
        <v>44</v>
      </c>
      <c r="R47" s="11" t="n">
        <f aca="false">R46+7</f>
        <v>46692</v>
      </c>
      <c r="S47" s="11" t="n">
        <f aca="false">R47+1</f>
        <v>46693</v>
      </c>
      <c r="T47" s="11" t="n">
        <f aca="false">S47+1</f>
        <v>46694</v>
      </c>
      <c r="U47" s="11" t="n">
        <f aca="false">T47+1</f>
        <v>46695</v>
      </c>
      <c r="V47" s="11" t="n">
        <f aca="false">U47+1</f>
        <v>46696</v>
      </c>
      <c r="W47" s="11" t="n">
        <f aca="false">V47+1</f>
        <v>46697</v>
      </c>
      <c r="X47" s="11" t="n">
        <f aca="false">W47+1</f>
        <v>46698</v>
      </c>
    </row>
    <row r="48" customFormat="false" ht="16.5" hidden="false" customHeight="true" outlineLevel="0" collapsed="false">
      <c r="A48" s="6" t="str">
        <f aca="false">IF(AND(DAY(X48)&lt;=7,YEAR(X48)=$C$1),TEXT(X48,"MMM"),"")</f>
        <v/>
      </c>
      <c r="B48" s="7" t="n">
        <f aca="false">DAY(R48)</f>
        <v>8</v>
      </c>
      <c r="C48" s="8" t="str">
        <f aca="false">IFERROR(IF(INDEX(Feiertage!$C$2:$S$40,MATCH(R48,Feiertage!$B$2:$B$40,0),MATCH($G$1,Feiertage!$C$1:$S$1,0))="x",INDEX(Feiertage!$A$2:$A$40,MATCH(R48,Feiertage!$B$2:$B$40,0)),""),"")</f>
        <v/>
      </c>
      <c r="D48" s="7" t="n">
        <f aca="false">DAY(S48)</f>
        <v>9</v>
      </c>
      <c r="E48" s="8" t="str">
        <f aca="false">IFERROR(IF(INDEX(Feiertage!$C$2:$S$40,MATCH(S48,Feiertage!$B$2:$B$40,0),MATCH($G$1,Feiertage!$C$1:$S$1,0))="x",INDEX(Feiertage!$A$2:$A$40,MATCH(S48,Feiertage!$B$2:$B$40,0)),""),"")</f>
        <v/>
      </c>
      <c r="F48" s="7" t="n">
        <f aca="false">DAY(T48)</f>
        <v>10</v>
      </c>
      <c r="G48" s="8" t="str">
        <f aca="false">IFERROR(IF(INDEX(Feiertage!$C$2:$S$40,MATCH(T48,Feiertage!$B$2:$B$40,0),MATCH($G$1,Feiertage!$C$1:$S$1,0))="x",INDEX(Feiertage!$A$2:$A$40,MATCH(T48,Feiertage!$B$2:$B$40,0)),""),"")</f>
        <v/>
      </c>
      <c r="H48" s="7" t="n">
        <f aca="false">DAY(U48)</f>
        <v>11</v>
      </c>
      <c r="I48" s="8" t="str">
        <f aca="false">IFERROR(IF(INDEX(Feiertage!$C$2:$S$40,MATCH(U48,Feiertage!$B$2:$B$40,0),MATCH($G$1,Feiertage!$C$1:$S$1,0))="x",INDEX(Feiertage!$A$2:$A$40,MATCH(U48,Feiertage!$B$2:$B$40,0)),""),"")</f>
        <v/>
      </c>
      <c r="J48" s="7" t="n">
        <f aca="false">DAY(V48)</f>
        <v>12</v>
      </c>
      <c r="K48" s="8" t="str">
        <f aca="false">IFERROR(IF(INDEX(Feiertage!$C$2:$S$40,MATCH(V48,Feiertage!$B$2:$B$40,0),MATCH($G$1,Feiertage!$C$1:$S$1,0))="x",INDEX(Feiertage!$A$2:$A$40,MATCH(V48,Feiertage!$B$2:$B$40,0)),""),"")</f>
        <v/>
      </c>
      <c r="L48" s="9" t="n">
        <f aca="false">DAY(W48)</f>
        <v>13</v>
      </c>
      <c r="M48" s="8" t="str">
        <f aca="false">IFERROR(IF(INDEX(Feiertage!$C$2:$S$40,MATCH(W48,Feiertage!$B$2:$B$40,0),MATCH($G$1,Feiertage!$C$1:$S$1,0))="x",INDEX(Feiertage!$A$2:$A$40,MATCH(W48,Feiertage!$B$2:$B$40,0)),""),"")</f>
        <v/>
      </c>
      <c r="N48" s="9" t="n">
        <f aca="false">DAY(X48)</f>
        <v>14</v>
      </c>
      <c r="O48" s="8" t="str">
        <f aca="false">IFERROR(IF(INDEX(Feiertage!$C$2:$S$40,MATCH(X48,Feiertage!$B$2:$B$40,0),MATCH($G$1,Feiertage!$C$1:$S$1,0))="x",INDEX(Feiertage!$A$2:$A$40,MATCH(X48,Feiertage!$B$2:$B$40,0)),""),"")</f>
        <v/>
      </c>
      <c r="P48" s="10" t="n">
        <f aca="false">WEEKNUM(R48+3,21)</f>
        <v>45</v>
      </c>
      <c r="R48" s="11" t="n">
        <f aca="false">R47+7</f>
        <v>46699</v>
      </c>
      <c r="S48" s="11" t="n">
        <f aca="false">R48+1</f>
        <v>46700</v>
      </c>
      <c r="T48" s="11" t="n">
        <f aca="false">S48+1</f>
        <v>46701</v>
      </c>
      <c r="U48" s="11" t="n">
        <f aca="false">T48+1</f>
        <v>46702</v>
      </c>
      <c r="V48" s="11" t="n">
        <f aca="false">U48+1</f>
        <v>46703</v>
      </c>
      <c r="W48" s="11" t="n">
        <f aca="false">V48+1</f>
        <v>46704</v>
      </c>
      <c r="X48" s="11" t="n">
        <f aca="false">W48+1</f>
        <v>46705</v>
      </c>
    </row>
    <row r="49" customFormat="false" ht="16.5" hidden="false" customHeight="true" outlineLevel="0" collapsed="false">
      <c r="A49" s="6" t="str">
        <f aca="false">IF(AND(DAY(X49)&lt;=7,YEAR(X49)=$C$1),TEXT(X49,"MMM"),"")</f>
        <v/>
      </c>
      <c r="B49" s="7" t="n">
        <f aca="false">DAY(R49)</f>
        <v>15</v>
      </c>
      <c r="C49" s="8" t="str">
        <f aca="false">IFERROR(IF(INDEX(Feiertage!$C$2:$S$40,MATCH(R49,Feiertage!$B$2:$B$40,0),MATCH($G$1,Feiertage!$C$1:$S$1,0))="x",INDEX(Feiertage!$A$2:$A$40,MATCH(R49,Feiertage!$B$2:$B$40,0)),""),"")</f>
        <v/>
      </c>
      <c r="D49" s="7" t="n">
        <f aca="false">DAY(S49)</f>
        <v>16</v>
      </c>
      <c r="E49" s="8" t="str">
        <f aca="false">IFERROR(IF(INDEX(Feiertage!$C$2:$S$40,MATCH(S49,Feiertage!$B$2:$B$40,0),MATCH($G$1,Feiertage!$C$1:$S$1,0))="x",INDEX(Feiertage!$A$2:$A$40,MATCH(S49,Feiertage!$B$2:$B$40,0)),""),"")</f>
        <v/>
      </c>
      <c r="F49" s="7" t="n">
        <f aca="false">DAY(T49)</f>
        <v>17</v>
      </c>
      <c r="G49" s="8" t="str">
        <f aca="false">IFERROR(IF(INDEX(Feiertage!$C$2:$S$40,MATCH(T49,Feiertage!$B$2:$B$40,0),MATCH($G$1,Feiertage!$C$1:$S$1,0))="x",INDEX(Feiertage!$A$2:$A$40,MATCH(T49,Feiertage!$B$2:$B$40,0)),""),"")</f>
        <v/>
      </c>
      <c r="H49" s="7" t="n">
        <f aca="false">DAY(U49)</f>
        <v>18</v>
      </c>
      <c r="I49" s="8" t="str">
        <f aca="false">IFERROR(IF(INDEX(Feiertage!$C$2:$S$40,MATCH(U49,Feiertage!$B$2:$B$40,0),MATCH($G$1,Feiertage!$C$1:$S$1,0))="x",INDEX(Feiertage!$A$2:$A$40,MATCH(U49,Feiertage!$B$2:$B$40,0)),""),"")</f>
        <v/>
      </c>
      <c r="J49" s="7" t="n">
        <f aca="false">DAY(V49)</f>
        <v>19</v>
      </c>
      <c r="K49" s="8" t="str">
        <f aca="false">IFERROR(IF(INDEX(Feiertage!$C$2:$S$40,MATCH(V49,Feiertage!$B$2:$B$40,0),MATCH($G$1,Feiertage!$C$1:$S$1,0))="x",INDEX(Feiertage!$A$2:$A$40,MATCH(V49,Feiertage!$B$2:$B$40,0)),""),"")</f>
        <v/>
      </c>
      <c r="L49" s="9" t="n">
        <f aca="false">DAY(W49)</f>
        <v>20</v>
      </c>
      <c r="M49" s="8" t="str">
        <f aca="false">IFERROR(IF(INDEX(Feiertage!$C$2:$S$40,MATCH(W49,Feiertage!$B$2:$B$40,0),MATCH($G$1,Feiertage!$C$1:$S$1,0))="x",INDEX(Feiertage!$A$2:$A$40,MATCH(W49,Feiertage!$B$2:$B$40,0)),""),"")</f>
        <v/>
      </c>
      <c r="N49" s="9" t="n">
        <f aca="false">DAY(X49)</f>
        <v>21</v>
      </c>
      <c r="O49" s="8" t="str">
        <f aca="false">IFERROR(IF(INDEX(Feiertage!$C$2:$S$40,MATCH(X49,Feiertage!$B$2:$B$40,0),MATCH($G$1,Feiertage!$C$1:$S$1,0))="x",INDEX(Feiertage!$A$2:$A$40,MATCH(X49,Feiertage!$B$2:$B$40,0)),""),"")</f>
        <v/>
      </c>
      <c r="P49" s="10" t="n">
        <f aca="false">WEEKNUM(R49+3,21)</f>
        <v>46</v>
      </c>
      <c r="R49" s="11" t="n">
        <f aca="false">R48+7</f>
        <v>46706</v>
      </c>
      <c r="S49" s="11" t="n">
        <f aca="false">R49+1</f>
        <v>46707</v>
      </c>
      <c r="T49" s="11" t="n">
        <f aca="false">S49+1</f>
        <v>46708</v>
      </c>
      <c r="U49" s="11" t="n">
        <f aca="false">T49+1</f>
        <v>46709</v>
      </c>
      <c r="V49" s="11" t="n">
        <f aca="false">U49+1</f>
        <v>46710</v>
      </c>
      <c r="W49" s="11" t="n">
        <f aca="false">V49+1</f>
        <v>46711</v>
      </c>
      <c r="X49" s="11" t="n">
        <f aca="false">W49+1</f>
        <v>46712</v>
      </c>
    </row>
    <row r="50" customFormat="false" ht="16.5" hidden="false" customHeight="true" outlineLevel="0" collapsed="false">
      <c r="A50" s="6" t="str">
        <f aca="false">IF(AND(DAY(X50)&lt;=7,YEAR(X50)=$C$1),TEXT(X50,"MMM"),"")</f>
        <v/>
      </c>
      <c r="B50" s="7" t="n">
        <f aca="false">DAY(R50)</f>
        <v>22</v>
      </c>
      <c r="C50" s="8" t="str">
        <f aca="false">IFERROR(IF(INDEX(Feiertage!$C$2:$S$40,MATCH(R50,Feiertage!$B$2:$B$40,0),MATCH($G$1,Feiertage!$C$1:$S$1,0))="x",INDEX(Feiertage!$A$2:$A$40,MATCH(R50,Feiertage!$B$2:$B$40,0)),""),"")</f>
        <v/>
      </c>
      <c r="D50" s="7" t="n">
        <f aca="false">DAY(S50)</f>
        <v>23</v>
      </c>
      <c r="E50" s="8" t="str">
        <f aca="false">IFERROR(IF(INDEX(Feiertage!$C$2:$S$40,MATCH(S50,Feiertage!$B$2:$B$40,0),MATCH($G$1,Feiertage!$C$1:$S$1,0))="x",INDEX(Feiertage!$A$2:$A$40,MATCH(S50,Feiertage!$B$2:$B$40,0)),""),"")</f>
        <v/>
      </c>
      <c r="F50" s="7" t="n">
        <f aca="false">DAY(T50)</f>
        <v>24</v>
      </c>
      <c r="G50" s="8" t="str">
        <f aca="false">IFERROR(IF(INDEX(Feiertage!$C$2:$S$40,MATCH(T50,Feiertage!$B$2:$B$40,0),MATCH($G$1,Feiertage!$C$1:$S$1,0))="x",INDEX(Feiertage!$A$2:$A$40,MATCH(T50,Feiertage!$B$2:$B$40,0)),""),"")</f>
        <v/>
      </c>
      <c r="H50" s="7" t="n">
        <f aca="false">DAY(U50)</f>
        <v>25</v>
      </c>
      <c r="I50" s="8" t="str">
        <f aca="false">IFERROR(IF(INDEX(Feiertage!$C$2:$S$40,MATCH(U50,Feiertage!$B$2:$B$40,0),MATCH($G$1,Feiertage!$C$1:$S$1,0))="x",INDEX(Feiertage!$A$2:$A$40,MATCH(U50,Feiertage!$B$2:$B$40,0)),""),"")</f>
        <v/>
      </c>
      <c r="J50" s="7" t="n">
        <f aca="false">DAY(V50)</f>
        <v>26</v>
      </c>
      <c r="K50" s="8" t="str">
        <f aca="false">IFERROR(IF(INDEX(Feiertage!$C$2:$S$40,MATCH(V50,Feiertage!$B$2:$B$40,0),MATCH($G$1,Feiertage!$C$1:$S$1,0))="x",INDEX(Feiertage!$A$2:$A$40,MATCH(V50,Feiertage!$B$2:$B$40,0)),""),"")</f>
        <v/>
      </c>
      <c r="L50" s="9" t="n">
        <f aca="false">DAY(W50)</f>
        <v>27</v>
      </c>
      <c r="M50" s="8" t="str">
        <f aca="false">IFERROR(IF(INDEX(Feiertage!$C$2:$S$40,MATCH(W50,Feiertage!$B$2:$B$40,0),MATCH($G$1,Feiertage!$C$1:$S$1,0))="x",INDEX(Feiertage!$A$2:$A$40,MATCH(W50,Feiertage!$B$2:$B$40,0)),""),"")</f>
        <v/>
      </c>
      <c r="N50" s="9" t="n">
        <f aca="false">DAY(X50)</f>
        <v>28</v>
      </c>
      <c r="O50" s="8" t="str">
        <f aca="false">IFERROR(IF(INDEX(Feiertage!$C$2:$S$40,MATCH(X50,Feiertage!$B$2:$B$40,0),MATCH($G$1,Feiertage!$C$1:$S$1,0))="x",INDEX(Feiertage!$A$2:$A$40,MATCH(X50,Feiertage!$B$2:$B$40,0)),""),"")</f>
        <v/>
      </c>
      <c r="P50" s="10" t="n">
        <f aca="false">WEEKNUM(R50+3,21)</f>
        <v>47</v>
      </c>
      <c r="R50" s="11" t="n">
        <f aca="false">R49+7</f>
        <v>46713</v>
      </c>
      <c r="S50" s="11" t="n">
        <f aca="false">R50+1</f>
        <v>46714</v>
      </c>
      <c r="T50" s="11" t="n">
        <f aca="false">S50+1</f>
        <v>46715</v>
      </c>
      <c r="U50" s="11" t="n">
        <f aca="false">T50+1</f>
        <v>46716</v>
      </c>
      <c r="V50" s="11" t="n">
        <f aca="false">U50+1</f>
        <v>46717</v>
      </c>
      <c r="W50" s="11" t="n">
        <f aca="false">V50+1</f>
        <v>46718</v>
      </c>
      <c r="X50" s="11" t="n">
        <f aca="false">W50+1</f>
        <v>46719</v>
      </c>
    </row>
    <row r="51" customFormat="false" ht="16.5" hidden="false" customHeight="true" outlineLevel="0" collapsed="false">
      <c r="A51" s="6" t="str">
        <f aca="false">IF(AND(DAY(X51)&lt;=7,YEAR(X51)=$C$1),TEXT(X51,"MMM"),"")</f>
        <v>Dez</v>
      </c>
      <c r="B51" s="7" t="n">
        <f aca="false">DAY(R51)</f>
        <v>29</v>
      </c>
      <c r="C51" s="8" t="str">
        <f aca="false">IFERROR(IF(INDEX(Feiertage!$C$2:$S$40,MATCH(R51,Feiertage!$B$2:$B$40,0),MATCH($G$1,Feiertage!$C$1:$S$1,0))="x",INDEX(Feiertage!$A$2:$A$40,MATCH(R51,Feiertage!$B$2:$B$40,0)),""),"")</f>
        <v/>
      </c>
      <c r="D51" s="7" t="n">
        <f aca="false">DAY(S51)</f>
        <v>30</v>
      </c>
      <c r="E51" s="8" t="str">
        <f aca="false">IFERROR(IF(INDEX(Feiertage!$C$2:$S$40,MATCH(S51,Feiertage!$B$2:$B$40,0),MATCH($G$1,Feiertage!$C$1:$S$1,0))="x",INDEX(Feiertage!$A$2:$A$40,MATCH(S51,Feiertage!$B$2:$B$40,0)),""),"")</f>
        <v/>
      </c>
      <c r="F51" s="7" t="n">
        <f aca="false">DAY(T51)</f>
        <v>1</v>
      </c>
      <c r="G51" s="8" t="str">
        <f aca="false">IFERROR(IF(INDEX(Feiertage!$C$2:$S$40,MATCH(T51,Feiertage!$B$2:$B$40,0),MATCH($G$1,Feiertage!$C$1:$S$1,0))="x",INDEX(Feiertage!$A$2:$A$40,MATCH(T51,Feiertage!$B$2:$B$40,0)),""),"")</f>
        <v/>
      </c>
      <c r="H51" s="7" t="n">
        <f aca="false">DAY(U51)</f>
        <v>2</v>
      </c>
      <c r="I51" s="8" t="str">
        <f aca="false">IFERROR(IF(INDEX(Feiertage!$C$2:$S$40,MATCH(U51,Feiertage!$B$2:$B$40,0),MATCH($G$1,Feiertage!$C$1:$S$1,0))="x",INDEX(Feiertage!$A$2:$A$40,MATCH(U51,Feiertage!$B$2:$B$40,0)),""),"")</f>
        <v/>
      </c>
      <c r="J51" s="7" t="n">
        <f aca="false">DAY(V51)</f>
        <v>3</v>
      </c>
      <c r="K51" s="8" t="str">
        <f aca="false">IFERROR(IF(INDEX(Feiertage!$C$2:$S$40,MATCH(V51,Feiertage!$B$2:$B$40,0),MATCH($G$1,Feiertage!$C$1:$S$1,0))="x",INDEX(Feiertage!$A$2:$A$40,MATCH(V51,Feiertage!$B$2:$B$40,0)),""),"")</f>
        <v/>
      </c>
      <c r="L51" s="9" t="n">
        <f aca="false">DAY(W51)</f>
        <v>4</v>
      </c>
      <c r="M51" s="8" t="str">
        <f aca="false">IFERROR(IF(INDEX(Feiertage!$C$2:$S$40,MATCH(W51,Feiertage!$B$2:$B$40,0),MATCH($G$1,Feiertage!$C$1:$S$1,0))="x",INDEX(Feiertage!$A$2:$A$40,MATCH(W51,Feiertage!$B$2:$B$40,0)),""),"")</f>
        <v/>
      </c>
      <c r="N51" s="9" t="n">
        <f aca="false">DAY(X51)</f>
        <v>5</v>
      </c>
      <c r="O51" s="8" t="str">
        <f aca="false">IFERROR(IF(INDEX(Feiertage!$C$2:$S$40,MATCH(X51,Feiertage!$B$2:$B$40,0),MATCH($G$1,Feiertage!$C$1:$S$1,0))="x",INDEX(Feiertage!$A$2:$A$40,MATCH(X51,Feiertage!$B$2:$B$40,0)),""),"")</f>
        <v/>
      </c>
      <c r="P51" s="10" t="n">
        <f aca="false">WEEKNUM(R51+3,21)</f>
        <v>48</v>
      </c>
      <c r="R51" s="11" t="n">
        <f aca="false">R50+7</f>
        <v>46720</v>
      </c>
      <c r="S51" s="11" t="n">
        <f aca="false">R51+1</f>
        <v>46721</v>
      </c>
      <c r="T51" s="11" t="n">
        <f aca="false">S51+1</f>
        <v>46722</v>
      </c>
      <c r="U51" s="11" t="n">
        <f aca="false">T51+1</f>
        <v>46723</v>
      </c>
      <c r="V51" s="11" t="n">
        <f aca="false">U51+1</f>
        <v>46724</v>
      </c>
      <c r="W51" s="11" t="n">
        <f aca="false">V51+1</f>
        <v>46725</v>
      </c>
      <c r="X51" s="11" t="n">
        <f aca="false">W51+1</f>
        <v>46726</v>
      </c>
    </row>
    <row r="52" customFormat="false" ht="16.5" hidden="false" customHeight="true" outlineLevel="0" collapsed="false">
      <c r="A52" s="6" t="str">
        <f aca="false">IF(AND(DAY(X52)&lt;=7,YEAR(X52)=$C$1),TEXT(X52,"MMM"),"")</f>
        <v/>
      </c>
      <c r="B52" s="7" t="n">
        <f aca="false">DAY(R52)</f>
        <v>6</v>
      </c>
      <c r="C52" s="8" t="str">
        <f aca="false">IFERROR(IF(INDEX(Feiertage!$C$2:$S$40,MATCH(R52,Feiertage!$B$2:$B$40,0),MATCH($G$1,Feiertage!$C$1:$S$1,0))="x",INDEX(Feiertage!$A$2:$A$40,MATCH(R52,Feiertage!$B$2:$B$40,0)),""),"")</f>
        <v/>
      </c>
      <c r="D52" s="7" t="n">
        <f aca="false">DAY(S52)</f>
        <v>7</v>
      </c>
      <c r="E52" s="8" t="str">
        <f aca="false">IFERROR(IF(INDEX(Feiertage!$C$2:$S$40,MATCH(S52,Feiertage!$B$2:$B$40,0),MATCH($G$1,Feiertage!$C$1:$S$1,0))="x",INDEX(Feiertage!$A$2:$A$40,MATCH(S52,Feiertage!$B$2:$B$40,0)),""),"")</f>
        <v/>
      </c>
      <c r="F52" s="7" t="n">
        <f aca="false">DAY(T52)</f>
        <v>8</v>
      </c>
      <c r="G52" s="8" t="str">
        <f aca="false">IFERROR(IF(INDEX(Feiertage!$C$2:$S$40,MATCH(T52,Feiertage!$B$2:$B$40,0),MATCH($G$1,Feiertage!$C$1:$S$1,0))="x",INDEX(Feiertage!$A$2:$A$40,MATCH(T52,Feiertage!$B$2:$B$40,0)),""),"")</f>
        <v/>
      </c>
      <c r="H52" s="7" t="n">
        <f aca="false">DAY(U52)</f>
        <v>9</v>
      </c>
      <c r="I52" s="8" t="str">
        <f aca="false">IFERROR(IF(INDEX(Feiertage!$C$2:$S$40,MATCH(U52,Feiertage!$B$2:$B$40,0),MATCH($G$1,Feiertage!$C$1:$S$1,0))="x",INDEX(Feiertage!$A$2:$A$40,MATCH(U52,Feiertage!$B$2:$B$40,0)),""),"")</f>
        <v/>
      </c>
      <c r="J52" s="7" t="n">
        <f aca="false">DAY(V52)</f>
        <v>10</v>
      </c>
      <c r="K52" s="8" t="str">
        <f aca="false">IFERROR(IF(INDEX(Feiertage!$C$2:$S$40,MATCH(V52,Feiertage!$B$2:$B$40,0),MATCH($G$1,Feiertage!$C$1:$S$1,0))="x",INDEX(Feiertage!$A$2:$A$40,MATCH(V52,Feiertage!$B$2:$B$40,0)),""),"")</f>
        <v/>
      </c>
      <c r="L52" s="9" t="n">
        <f aca="false">DAY(W52)</f>
        <v>11</v>
      </c>
      <c r="M52" s="8" t="str">
        <f aca="false">IFERROR(IF(INDEX(Feiertage!$C$2:$S$40,MATCH(W52,Feiertage!$B$2:$B$40,0),MATCH($G$1,Feiertage!$C$1:$S$1,0))="x",INDEX(Feiertage!$A$2:$A$40,MATCH(W52,Feiertage!$B$2:$B$40,0)),""),"")</f>
        <v/>
      </c>
      <c r="N52" s="9" t="n">
        <f aca="false">DAY(X52)</f>
        <v>12</v>
      </c>
      <c r="O52" s="8" t="str">
        <f aca="false">IFERROR(IF(INDEX(Feiertage!$C$2:$S$40,MATCH(X52,Feiertage!$B$2:$B$40,0),MATCH($G$1,Feiertage!$C$1:$S$1,0))="x",INDEX(Feiertage!$A$2:$A$40,MATCH(X52,Feiertage!$B$2:$B$40,0)),""),"")</f>
        <v/>
      </c>
      <c r="P52" s="10" t="n">
        <f aca="false">WEEKNUM(R52+3,21)</f>
        <v>49</v>
      </c>
      <c r="R52" s="11" t="n">
        <f aca="false">R51+7</f>
        <v>46727</v>
      </c>
      <c r="S52" s="11" t="n">
        <f aca="false">R52+1</f>
        <v>46728</v>
      </c>
      <c r="T52" s="11" t="n">
        <f aca="false">S52+1</f>
        <v>46729</v>
      </c>
      <c r="U52" s="11" t="n">
        <f aca="false">T52+1</f>
        <v>46730</v>
      </c>
      <c r="V52" s="11" t="n">
        <f aca="false">U52+1</f>
        <v>46731</v>
      </c>
      <c r="W52" s="11" t="n">
        <f aca="false">V52+1</f>
        <v>46732</v>
      </c>
      <c r="X52" s="11" t="n">
        <f aca="false">W52+1</f>
        <v>46733</v>
      </c>
    </row>
    <row r="53" customFormat="false" ht="16.5" hidden="false" customHeight="true" outlineLevel="0" collapsed="false">
      <c r="A53" s="6" t="str">
        <f aca="false">IF(AND(DAY(X53)&lt;=7,YEAR(X53)=$C$1),TEXT(X53,"MMM"),"")</f>
        <v/>
      </c>
      <c r="B53" s="7" t="n">
        <f aca="false">DAY(R53)</f>
        <v>13</v>
      </c>
      <c r="C53" s="8" t="str">
        <f aca="false">IFERROR(IF(INDEX(Feiertage!$C$2:$S$40,MATCH(R53,Feiertage!$B$2:$B$40,0),MATCH($G$1,Feiertage!$C$1:$S$1,0))="x",INDEX(Feiertage!$A$2:$A$40,MATCH(R53,Feiertage!$B$2:$B$40,0)),""),"")</f>
        <v/>
      </c>
      <c r="D53" s="7" t="n">
        <f aca="false">DAY(S53)</f>
        <v>14</v>
      </c>
      <c r="E53" s="8" t="str">
        <f aca="false">IFERROR(IF(INDEX(Feiertage!$C$2:$S$40,MATCH(S53,Feiertage!$B$2:$B$40,0),MATCH($G$1,Feiertage!$C$1:$S$1,0))="x",INDEX(Feiertage!$A$2:$A$40,MATCH(S53,Feiertage!$B$2:$B$40,0)),""),"")</f>
        <v/>
      </c>
      <c r="F53" s="7" t="n">
        <f aca="false">DAY(T53)</f>
        <v>15</v>
      </c>
      <c r="G53" s="8" t="str">
        <f aca="false">IFERROR(IF(INDEX(Feiertage!$C$2:$S$40,MATCH(T53,Feiertage!$B$2:$B$40,0),MATCH($G$1,Feiertage!$C$1:$S$1,0))="x",INDEX(Feiertage!$A$2:$A$40,MATCH(T53,Feiertage!$B$2:$B$40,0)),""),"")</f>
        <v/>
      </c>
      <c r="H53" s="7" t="n">
        <f aca="false">DAY(U53)</f>
        <v>16</v>
      </c>
      <c r="I53" s="8" t="str">
        <f aca="false">IFERROR(IF(INDEX(Feiertage!$C$2:$S$40,MATCH(U53,Feiertage!$B$2:$B$40,0),MATCH($G$1,Feiertage!$C$1:$S$1,0))="x",INDEX(Feiertage!$A$2:$A$40,MATCH(U53,Feiertage!$B$2:$B$40,0)),""),"")</f>
        <v/>
      </c>
      <c r="J53" s="7" t="n">
        <f aca="false">DAY(V53)</f>
        <v>17</v>
      </c>
      <c r="K53" s="8" t="str">
        <f aca="false">IFERROR(IF(INDEX(Feiertage!$C$2:$S$40,MATCH(V53,Feiertage!$B$2:$B$40,0),MATCH($G$1,Feiertage!$C$1:$S$1,0))="x",INDEX(Feiertage!$A$2:$A$40,MATCH(V53,Feiertage!$B$2:$B$40,0)),""),"")</f>
        <v/>
      </c>
      <c r="L53" s="9" t="n">
        <f aca="false">DAY(W53)</f>
        <v>18</v>
      </c>
      <c r="M53" s="8" t="str">
        <f aca="false">IFERROR(IF(INDEX(Feiertage!$C$2:$S$40,MATCH(W53,Feiertage!$B$2:$B$40,0),MATCH($G$1,Feiertage!$C$1:$S$1,0))="x",INDEX(Feiertage!$A$2:$A$40,MATCH(W53,Feiertage!$B$2:$B$40,0)),""),"")</f>
        <v/>
      </c>
      <c r="N53" s="9" t="n">
        <f aca="false">DAY(X53)</f>
        <v>19</v>
      </c>
      <c r="O53" s="8" t="str">
        <f aca="false">IFERROR(IF(INDEX(Feiertage!$C$2:$S$40,MATCH(X53,Feiertage!$B$2:$B$40,0),MATCH($G$1,Feiertage!$C$1:$S$1,0))="x",INDEX(Feiertage!$A$2:$A$40,MATCH(X53,Feiertage!$B$2:$B$40,0)),""),"")</f>
        <v/>
      </c>
      <c r="P53" s="10" t="n">
        <f aca="false">WEEKNUM(R53+3,21)</f>
        <v>50</v>
      </c>
      <c r="R53" s="11" t="n">
        <f aca="false">R52+7</f>
        <v>46734</v>
      </c>
      <c r="S53" s="11" t="n">
        <f aca="false">R53+1</f>
        <v>46735</v>
      </c>
      <c r="T53" s="11" t="n">
        <f aca="false">S53+1</f>
        <v>46736</v>
      </c>
      <c r="U53" s="11" t="n">
        <f aca="false">T53+1</f>
        <v>46737</v>
      </c>
      <c r="V53" s="11" t="n">
        <f aca="false">U53+1</f>
        <v>46738</v>
      </c>
      <c r="W53" s="11" t="n">
        <f aca="false">V53+1</f>
        <v>46739</v>
      </c>
      <c r="X53" s="11" t="n">
        <f aca="false">W53+1</f>
        <v>46740</v>
      </c>
    </row>
    <row r="54" customFormat="false" ht="16.5" hidden="false" customHeight="true" outlineLevel="0" collapsed="false">
      <c r="A54" s="6" t="str">
        <f aca="false">IF(AND(DAY(X54)&lt;=7,YEAR(X54)=$C$1),TEXT(X54,"MMM"),"")</f>
        <v/>
      </c>
      <c r="B54" s="7" t="n">
        <f aca="false">DAY(R54)</f>
        <v>20</v>
      </c>
      <c r="C54" s="8" t="str">
        <f aca="false">IFERROR(IF(INDEX(Feiertage!$C$2:$S$40,MATCH(R54,Feiertage!$B$2:$B$40,0),MATCH($G$1,Feiertage!$C$1:$S$1,0))="x",INDEX(Feiertage!$A$2:$A$40,MATCH(R54,Feiertage!$B$2:$B$40,0)),""),"")</f>
        <v/>
      </c>
      <c r="D54" s="7" t="n">
        <f aca="false">DAY(S54)</f>
        <v>21</v>
      </c>
      <c r="E54" s="8" t="str">
        <f aca="false">IFERROR(IF(INDEX(Feiertage!$C$2:$S$40,MATCH(S54,Feiertage!$B$2:$B$40,0),MATCH($G$1,Feiertage!$C$1:$S$1,0))="x",INDEX(Feiertage!$A$2:$A$40,MATCH(S54,Feiertage!$B$2:$B$40,0)),""),"")</f>
        <v/>
      </c>
      <c r="F54" s="7" t="n">
        <f aca="false">DAY(T54)</f>
        <v>22</v>
      </c>
      <c r="G54" s="8" t="str">
        <f aca="false">IFERROR(IF(INDEX(Feiertage!$C$2:$S$40,MATCH(T54,Feiertage!$B$2:$B$40,0),MATCH($G$1,Feiertage!$C$1:$S$1,0))="x",INDEX(Feiertage!$A$2:$A$40,MATCH(T54,Feiertage!$B$2:$B$40,0)),""),"")</f>
        <v/>
      </c>
      <c r="H54" s="7" t="n">
        <f aca="false">DAY(U54)</f>
        <v>23</v>
      </c>
      <c r="I54" s="8" t="str">
        <f aca="false">IFERROR(IF(INDEX(Feiertage!$C$2:$S$40,MATCH(U54,Feiertage!$B$2:$B$40,0),MATCH($G$1,Feiertage!$C$1:$S$1,0))="x",INDEX(Feiertage!$A$2:$A$40,MATCH(U54,Feiertage!$B$2:$B$40,0)),""),"")</f>
        <v/>
      </c>
      <c r="J54" s="7" t="n">
        <f aca="false">DAY(V54)</f>
        <v>24</v>
      </c>
      <c r="K54" s="8" t="str">
        <f aca="false">IFERROR(IF(INDEX(Feiertage!$C$2:$S$40,MATCH(V54,Feiertage!$B$2:$B$40,0),MATCH($G$1,Feiertage!$C$1:$S$1,0))="x",INDEX(Feiertage!$A$2:$A$40,MATCH(V54,Feiertage!$B$2:$B$40,0)),""),"")</f>
        <v/>
      </c>
      <c r="L54" s="9" t="n">
        <f aca="false">DAY(W54)</f>
        <v>25</v>
      </c>
      <c r="M54" s="8" t="str">
        <f aca="false">IFERROR(IF(INDEX(Feiertage!$C$2:$S$40,MATCH(W54,Feiertage!$B$2:$B$40,0),MATCH($G$1,Feiertage!$C$1:$S$1,0))="x",INDEX(Feiertage!$A$2:$A$40,MATCH(W54,Feiertage!$B$2:$B$40,0)),""),"")</f>
        <v>1. Weihnachtstag</v>
      </c>
      <c r="N54" s="9" t="n">
        <f aca="false">DAY(X54)</f>
        <v>26</v>
      </c>
      <c r="O54" s="8" t="str">
        <f aca="false">IFERROR(IF(INDEX(Feiertage!$C$2:$S$40,MATCH(X54,Feiertage!$B$2:$B$40,0),MATCH($G$1,Feiertage!$C$1:$S$1,0))="x",INDEX(Feiertage!$A$2:$A$40,MATCH(X54,Feiertage!$B$2:$B$40,0)),""),"")</f>
        <v>2. Weihnachtstag</v>
      </c>
      <c r="P54" s="10" t="n">
        <f aca="false">WEEKNUM(R54+3,21)</f>
        <v>51</v>
      </c>
      <c r="R54" s="11" t="n">
        <f aca="false">R53+7</f>
        <v>46741</v>
      </c>
      <c r="S54" s="11" t="n">
        <f aca="false">R54+1</f>
        <v>46742</v>
      </c>
      <c r="T54" s="11" t="n">
        <f aca="false">S54+1</f>
        <v>46743</v>
      </c>
      <c r="U54" s="11" t="n">
        <f aca="false">T54+1</f>
        <v>46744</v>
      </c>
      <c r="V54" s="11" t="n">
        <f aca="false">U54+1</f>
        <v>46745</v>
      </c>
      <c r="W54" s="11" t="n">
        <f aca="false">V54+1</f>
        <v>46746</v>
      </c>
      <c r="X54" s="11" t="n">
        <f aca="false">W54+1</f>
        <v>46747</v>
      </c>
    </row>
    <row r="55" customFormat="false" ht="16.5" hidden="false" customHeight="true" outlineLevel="0" collapsed="false">
      <c r="A55" s="6" t="str">
        <f aca="false">IF(AND(DAY(X55)&lt;=7,YEAR(X55)=$C$1),TEXT(X55,"MMM"),"")</f>
        <v/>
      </c>
      <c r="B55" s="7" t="n">
        <f aca="false">DAY(R55)</f>
        <v>27</v>
      </c>
      <c r="C55" s="8" t="str">
        <f aca="false">IFERROR(IF(INDEX(Feiertage!$C$2:$S$40,MATCH(R55,Feiertage!$B$2:$B$40,0),MATCH($G$1,Feiertage!$C$1:$S$1,0))="x",INDEX(Feiertage!$A$2:$A$40,MATCH(R55,Feiertage!$B$2:$B$40,0)),""),"")</f>
        <v/>
      </c>
      <c r="D55" s="7" t="n">
        <f aca="false">DAY(S55)</f>
        <v>28</v>
      </c>
      <c r="E55" s="8" t="str">
        <f aca="false">IFERROR(IF(INDEX(Feiertage!$C$2:$S$40,MATCH(S55,Feiertage!$B$2:$B$40,0),MATCH($G$1,Feiertage!$C$1:$S$1,0))="x",INDEX(Feiertage!$A$2:$A$40,MATCH(S55,Feiertage!$B$2:$B$40,0)),""),"")</f>
        <v/>
      </c>
      <c r="F55" s="7" t="n">
        <f aca="false">DAY(T55)</f>
        <v>29</v>
      </c>
      <c r="G55" s="8" t="str">
        <f aca="false">IFERROR(IF(INDEX(Feiertage!$C$2:$S$40,MATCH(T55,Feiertage!$B$2:$B$40,0),MATCH($G$1,Feiertage!$C$1:$S$1,0))="x",INDEX(Feiertage!$A$2:$A$40,MATCH(T55,Feiertage!$B$2:$B$40,0)),""),"")</f>
        <v/>
      </c>
      <c r="H55" s="7" t="n">
        <f aca="false">DAY(U55)</f>
        <v>30</v>
      </c>
      <c r="I55" s="8" t="str">
        <f aca="false">IFERROR(IF(INDEX(Feiertage!$C$2:$S$40,MATCH(U55,Feiertage!$B$2:$B$40,0),MATCH($G$1,Feiertage!$C$1:$S$1,0))="x",INDEX(Feiertage!$A$2:$A$40,MATCH(U55,Feiertage!$B$2:$B$40,0)),""),"")</f>
        <v/>
      </c>
      <c r="J55" s="7" t="n">
        <f aca="false">DAY(V55)</f>
        <v>31</v>
      </c>
      <c r="K55" s="8" t="str">
        <f aca="false">IFERROR(IF(INDEX(Feiertage!$C$2:$S$40,MATCH(V55,Feiertage!$B$2:$B$40,0),MATCH($G$1,Feiertage!$C$1:$S$1,0))="x",INDEX(Feiertage!$A$2:$A$40,MATCH(V55,Feiertage!$B$2:$B$40,0)),""),"")</f>
        <v/>
      </c>
      <c r="L55" s="9" t="n">
        <f aca="false">DAY(W55)</f>
        <v>1</v>
      </c>
      <c r="M55" s="8" t="str">
        <f aca="false">IFERROR(IF(INDEX(Feiertage!$C$2:$S$40,MATCH(W55,Feiertage!$B$2:$B$40,0),MATCH($G$1,Feiertage!$C$1:$S$1,0))="x",INDEX(Feiertage!$A$2:$A$40,MATCH(W55,Feiertage!$B$2:$B$40,0)),""),"")</f>
        <v/>
      </c>
      <c r="N55" s="9" t="n">
        <f aca="false">DAY(X55)</f>
        <v>2</v>
      </c>
      <c r="O55" s="8" t="str">
        <f aca="false">IFERROR(IF(INDEX(Feiertage!$C$2:$S$40,MATCH(X55,Feiertage!$B$2:$B$40,0),MATCH($G$1,Feiertage!$C$1:$S$1,0))="x",INDEX(Feiertage!$A$2:$A$40,MATCH(X55,Feiertage!$B$2:$B$40,0)),""),"")</f>
        <v/>
      </c>
      <c r="P55" s="10" t="n">
        <f aca="false">WEEKNUM(R55+3,21)</f>
        <v>52</v>
      </c>
      <c r="R55" s="11" t="n">
        <f aca="false">R54+7</f>
        <v>46748</v>
      </c>
      <c r="S55" s="11" t="n">
        <f aca="false">R55+1</f>
        <v>46749</v>
      </c>
      <c r="T55" s="11" t="n">
        <f aca="false">S55+1</f>
        <v>46750</v>
      </c>
      <c r="U55" s="11" t="n">
        <f aca="false">T55+1</f>
        <v>46751</v>
      </c>
      <c r="V55" s="11" t="n">
        <f aca="false">U55+1</f>
        <v>46752</v>
      </c>
      <c r="W55" s="11" t="n">
        <f aca="false">V55+1</f>
        <v>46753</v>
      </c>
      <c r="X55" s="11" t="n">
        <f aca="false">W55+1</f>
        <v>46754</v>
      </c>
    </row>
    <row r="57" customFormat="false" ht="15" hidden="false" customHeight="false" outlineLevel="0" collapsed="false">
      <c r="A57" s="12" t="s">
        <v>20</v>
      </c>
    </row>
    <row r="58" customFormat="false" ht="15" hidden="false" customHeight="false" outlineLevel="0" collapsed="false">
      <c r="A58" s="13" t="s">
        <v>21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customFormat="false" ht="15" hidden="false" customHeight="false" outlineLevel="0" collapsed="false">
      <c r="A59" s="13" t="s">
        <v>22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customFormat="false" ht="15" hidden="false" customHeight="false" outlineLevel="0" collapsed="false">
      <c r="A60" s="13" t="s">
        <v>23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customFormat="false" ht="15" hidden="false" customHeight="false" outlineLevel="0" collapsed="false">
      <c r="A61" s="13" t="s">
        <v>24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3" customFormat="false" ht="21.75" hidden="false" customHeight="true" outlineLevel="0" collapsed="false">
      <c r="A63" s="14" t="s">
        <v>25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customFormat="false" ht="15" hidden="false" customHeight="false" outlineLevel="0" collapsed="false">
      <c r="A64" s="15" t="s">
        <v>26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</sheetData>
  <mergeCells count="13">
    <mergeCell ref="B2:C2"/>
    <mergeCell ref="D2:E2"/>
    <mergeCell ref="F2:G2"/>
    <mergeCell ref="H2:I2"/>
    <mergeCell ref="J2:K2"/>
    <mergeCell ref="L2:M2"/>
    <mergeCell ref="N2:O2"/>
    <mergeCell ref="A58:P58"/>
    <mergeCell ref="A59:P59"/>
    <mergeCell ref="A60:P60"/>
    <mergeCell ref="A61:P61"/>
    <mergeCell ref="A63:P63"/>
    <mergeCell ref="A64:P64"/>
  </mergeCells>
  <conditionalFormatting sqref="B3:C55">
    <cfRule type="expression" priority="2" aboveAverage="0" equalAverage="0" bottom="0" percent="0" rank="0" text="" dxfId="0">
      <formula>YEAR($R3)&lt;&gt;$C$1</formula>
    </cfRule>
    <cfRule type="expression" priority="3" aboveAverage="0" equalAverage="0" bottom="0" percent="0" rank="0" text="" dxfId="1">
      <formula>$C3&lt;&gt;""</formula>
    </cfRule>
  </conditionalFormatting>
  <conditionalFormatting sqref="D3:E55">
    <cfRule type="expression" priority="4" aboveAverage="0" equalAverage="0" bottom="0" percent="0" rank="0" text="" dxfId="0">
      <formula>YEAR($S3)&lt;&gt;$C$1</formula>
    </cfRule>
    <cfRule type="expression" priority="5" aboveAverage="0" equalAverage="0" bottom="0" percent="0" rank="0" text="" dxfId="1">
      <formula>$E3&lt;&gt;""</formula>
    </cfRule>
  </conditionalFormatting>
  <conditionalFormatting sqref="F3:G55">
    <cfRule type="expression" priority="6" aboveAverage="0" equalAverage="0" bottom="0" percent="0" rank="0" text="" dxfId="0">
      <formula>YEAR($T3)&lt;&gt;$C$1</formula>
    </cfRule>
    <cfRule type="expression" priority="7" aboveAverage="0" equalAverage="0" bottom="0" percent="0" rank="0" text="" dxfId="1">
      <formula>$G3&lt;&gt;""</formula>
    </cfRule>
  </conditionalFormatting>
  <conditionalFormatting sqref="H3:I55">
    <cfRule type="expression" priority="8" aboveAverage="0" equalAverage="0" bottom="0" percent="0" rank="0" text="" dxfId="0">
      <formula>YEAR($U3)&lt;&gt;$C$1</formula>
    </cfRule>
    <cfRule type="expression" priority="9" aboveAverage="0" equalAverage="0" bottom="0" percent="0" rank="0" text="" dxfId="1">
      <formula>$I3&lt;&gt;""</formula>
    </cfRule>
  </conditionalFormatting>
  <conditionalFormatting sqref="J3:K55">
    <cfRule type="expression" priority="10" aboveAverage="0" equalAverage="0" bottom="0" percent="0" rank="0" text="" dxfId="0">
      <formula>YEAR($V3)&lt;&gt;$C$1</formula>
    </cfRule>
    <cfRule type="expression" priority="11" aboveAverage="0" equalAverage="0" bottom="0" percent="0" rank="0" text="" dxfId="1">
      <formula>$K3&lt;&gt;""</formula>
    </cfRule>
  </conditionalFormatting>
  <conditionalFormatting sqref="L3:M55">
    <cfRule type="expression" priority="12" aboveAverage="0" equalAverage="0" bottom="0" percent="0" rank="0" text="" dxfId="0">
      <formula>YEAR($W3)&lt;&gt;$C$1</formula>
    </cfRule>
    <cfRule type="expression" priority="13" aboveAverage="0" equalAverage="0" bottom="0" percent="0" rank="0" text="" dxfId="1">
      <formula>$M3&lt;&gt;""</formula>
    </cfRule>
    <cfRule type="expression" priority="14" aboveAverage="0" equalAverage="0" bottom="0" percent="0" rank="0" text="" dxfId="2">
      <formula>1</formula>
    </cfRule>
  </conditionalFormatting>
  <conditionalFormatting sqref="N3:O55">
    <cfRule type="expression" priority="15" aboveAverage="0" equalAverage="0" bottom="0" percent="0" rank="0" text="" dxfId="0">
      <formula>YEAR($X3)&lt;&gt;$C$1</formula>
    </cfRule>
    <cfRule type="expression" priority="16" aboveAverage="0" equalAverage="0" bottom="0" percent="0" rank="0" text="" dxfId="1">
      <formula>$O3&lt;&gt;""</formula>
    </cfRule>
    <cfRule type="expression" priority="17" aboveAverage="0" equalAverage="0" bottom="0" percent="0" rank="0" text="" dxfId="2">
      <formula>1</formula>
    </cfRule>
  </conditionalFormatting>
  <dataValidations count="2">
    <dataValidation allowBlank="false" error="Bitte DE oder ein Bundesland-Kürzel aus der Liste wählen." errorStyle="stop" errorTitle="Bundesland" operator="between" showDropDown="false" showErrorMessage="true" showInputMessage="false" sqref="G1" type="list">
      <formula1>"DE,BW,BY,BE,BB,HB,HH,HE,MV,NI,NW,RP,SL,SN,ST,SH,TH"</formula1>
      <formula2>0</formula2>
    </dataValidation>
    <dataValidation allowBlank="false" error="Bitte eine Jahreszahl zwischen 2000 und 2100 eingeben." errorStyle="stop" errorTitle="Jahr" operator="between" showDropDown="false" showErrorMessage="true" showInputMessage="false" sqref="C1" type="whole">
      <formula1>2000</formula1>
      <formula2>2100</formula2>
    </dataValidation>
  </dataValidations>
  <hyperlinks>
    <hyperlink ref="A63" r:id="rId1" display="90 Tage kostenlos testen: QUANTICAL.ERP bucht Stunden, verwaltet Urlaub und Reisekosten und erstellt Rechnungen aus den gebuchten Zeiten."/>
    <hyperlink ref="A64" r:id="rId2" display="erp.quantical.com"/>
  </hyperlinks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19" min="3" style="0" width="4.5"/>
  </cols>
  <sheetData>
    <row r="1" customFormat="false" ht="15" hidden="false" customHeight="false" outlineLevel="0" collapsed="false">
      <c r="A1" s="4" t="s">
        <v>27</v>
      </c>
      <c r="B1" s="4" t="s">
        <v>28</v>
      </c>
      <c r="C1" s="4" t="s">
        <v>29</v>
      </c>
      <c r="D1" s="4" t="s">
        <v>30</v>
      </c>
      <c r="E1" s="4" t="s">
        <v>31</v>
      </c>
      <c r="F1" s="4" t="s">
        <v>32</v>
      </c>
      <c r="G1" s="4" t="s">
        <v>33</v>
      </c>
      <c r="H1" s="4" t="s">
        <v>34</v>
      </c>
      <c r="I1" s="4" t="s">
        <v>35</v>
      </c>
      <c r="J1" s="4" t="s">
        <v>36</v>
      </c>
      <c r="K1" s="4" t="s">
        <v>37</v>
      </c>
      <c r="L1" s="4" t="s">
        <v>38</v>
      </c>
      <c r="M1" s="4" t="s">
        <v>2</v>
      </c>
      <c r="N1" s="4" t="s">
        <v>39</v>
      </c>
      <c r="O1" s="4" t="s">
        <v>40</v>
      </c>
      <c r="P1" s="4" t="s">
        <v>41</v>
      </c>
      <c r="Q1" s="4" t="s">
        <v>42</v>
      </c>
      <c r="R1" s="4" t="s">
        <v>43</v>
      </c>
      <c r="S1" s="4" t="s">
        <v>44</v>
      </c>
    </row>
    <row r="2" customFormat="false" ht="15" hidden="false" customHeight="false" outlineLevel="0" collapsed="false">
      <c r="A2" s="16" t="s">
        <v>45</v>
      </c>
      <c r="B2" s="17" t="n">
        <f aca="false">DATE(Jahresplaner!$C$1,1,1)</f>
        <v>46388</v>
      </c>
      <c r="C2" s="10" t="s">
        <v>46</v>
      </c>
      <c r="D2" s="10" t="s">
        <v>46</v>
      </c>
      <c r="E2" s="10" t="s">
        <v>46</v>
      </c>
      <c r="F2" s="10" t="s">
        <v>46</v>
      </c>
      <c r="G2" s="10" t="s">
        <v>46</v>
      </c>
      <c r="H2" s="10" t="s">
        <v>46</v>
      </c>
      <c r="I2" s="10" t="s">
        <v>46</v>
      </c>
      <c r="J2" s="10" t="s">
        <v>46</v>
      </c>
      <c r="K2" s="10" t="s">
        <v>46</v>
      </c>
      <c r="L2" s="10" t="s">
        <v>46</v>
      </c>
      <c r="M2" s="10" t="s">
        <v>46</v>
      </c>
      <c r="N2" s="10" t="s">
        <v>46</v>
      </c>
      <c r="O2" s="10" t="s">
        <v>46</v>
      </c>
      <c r="P2" s="10" t="s">
        <v>46</v>
      </c>
      <c r="Q2" s="10" t="s">
        <v>46</v>
      </c>
      <c r="R2" s="10" t="s">
        <v>46</v>
      </c>
      <c r="S2" s="10" t="s">
        <v>46</v>
      </c>
    </row>
    <row r="3" customFormat="false" ht="15" hidden="false" customHeight="false" outlineLevel="0" collapsed="false">
      <c r="A3" s="16" t="s">
        <v>47</v>
      </c>
      <c r="B3" s="17" t="n">
        <f aca="false">DATE(Jahresplaner!$C$1,1,6)</f>
        <v>46393</v>
      </c>
      <c r="C3" s="10"/>
      <c r="D3" s="10" t="s">
        <v>46</v>
      </c>
      <c r="E3" s="10" t="s">
        <v>46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 t="s">
        <v>46</v>
      </c>
      <c r="R3" s="10"/>
      <c r="S3" s="10"/>
    </row>
    <row r="4" customFormat="false" ht="15" hidden="false" customHeight="false" outlineLevel="0" collapsed="false">
      <c r="A4" s="16" t="s">
        <v>48</v>
      </c>
      <c r="B4" s="17" t="n">
        <f aca="false">DATE(Jahresplaner!$C$1,3,8)</f>
        <v>46454</v>
      </c>
      <c r="C4" s="10"/>
      <c r="D4" s="10"/>
      <c r="E4" s="10"/>
      <c r="F4" s="10" t="s">
        <v>46</v>
      </c>
      <c r="G4" s="10"/>
      <c r="H4" s="10"/>
      <c r="I4" s="10"/>
      <c r="J4" s="10"/>
      <c r="K4" s="10" t="s">
        <v>46</v>
      </c>
      <c r="L4" s="10"/>
      <c r="M4" s="10"/>
      <c r="N4" s="10"/>
      <c r="O4" s="10"/>
      <c r="P4" s="10"/>
      <c r="Q4" s="10"/>
      <c r="R4" s="10"/>
      <c r="S4" s="10"/>
    </row>
    <row r="5" customFormat="false" ht="15" hidden="false" customHeight="false" outlineLevel="0" collapsed="false">
      <c r="A5" s="16" t="s">
        <v>49</v>
      </c>
      <c r="B5" s="17" t="n">
        <f aca="false">(FLOOR(DATE(Jahresplaner!$C$1,5,DAY(MINUTE(Jahresplaner!$C$1/38)/2+56)),7)-34)-2</f>
        <v>46472</v>
      </c>
      <c r="C5" s="10" t="s">
        <v>46</v>
      </c>
      <c r="D5" s="10" t="s">
        <v>46</v>
      </c>
      <c r="E5" s="10" t="s">
        <v>46</v>
      </c>
      <c r="F5" s="10" t="s">
        <v>46</v>
      </c>
      <c r="G5" s="10" t="s">
        <v>46</v>
      </c>
      <c r="H5" s="10" t="s">
        <v>46</v>
      </c>
      <c r="I5" s="10" t="s">
        <v>46</v>
      </c>
      <c r="J5" s="10" t="s">
        <v>46</v>
      </c>
      <c r="K5" s="10" t="s">
        <v>46</v>
      </c>
      <c r="L5" s="10" t="s">
        <v>46</v>
      </c>
      <c r="M5" s="10" t="s">
        <v>46</v>
      </c>
      <c r="N5" s="10" t="s">
        <v>46</v>
      </c>
      <c r="O5" s="10" t="s">
        <v>46</v>
      </c>
      <c r="P5" s="10" t="s">
        <v>46</v>
      </c>
      <c r="Q5" s="10" t="s">
        <v>46</v>
      </c>
      <c r="R5" s="10" t="s">
        <v>46</v>
      </c>
      <c r="S5" s="10" t="s">
        <v>46</v>
      </c>
    </row>
    <row r="6" customFormat="false" ht="15" hidden="false" customHeight="false" outlineLevel="0" collapsed="false">
      <c r="A6" s="16" t="s">
        <v>50</v>
      </c>
      <c r="B6" s="17" t="n">
        <f aca="false">(FLOOR(DATE(Jahresplaner!$C$1,5,DAY(MINUTE(Jahresplaner!$C$1/38)/2+56)),7)-34)</f>
        <v>46474</v>
      </c>
      <c r="C6" s="10"/>
      <c r="D6" s="10"/>
      <c r="E6" s="10"/>
      <c r="F6" s="10"/>
      <c r="G6" s="10" t="s">
        <v>46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customFormat="false" ht="15" hidden="false" customHeight="false" outlineLevel="0" collapsed="false">
      <c r="A7" s="16" t="s">
        <v>51</v>
      </c>
      <c r="B7" s="17" t="n">
        <f aca="false">(FLOOR(DATE(Jahresplaner!$C$1,5,DAY(MINUTE(Jahresplaner!$C$1/38)/2+56)),7)-34)+1</f>
        <v>46475</v>
      </c>
      <c r="C7" s="10" t="s">
        <v>46</v>
      </c>
      <c r="D7" s="10" t="s">
        <v>46</v>
      </c>
      <c r="E7" s="10" t="s">
        <v>46</v>
      </c>
      <c r="F7" s="10" t="s">
        <v>46</v>
      </c>
      <c r="G7" s="10" t="s">
        <v>46</v>
      </c>
      <c r="H7" s="10" t="s">
        <v>46</v>
      </c>
      <c r="I7" s="10" t="s">
        <v>46</v>
      </c>
      <c r="J7" s="10" t="s">
        <v>46</v>
      </c>
      <c r="K7" s="10" t="s">
        <v>46</v>
      </c>
      <c r="L7" s="10" t="s">
        <v>46</v>
      </c>
      <c r="M7" s="10" t="s">
        <v>46</v>
      </c>
      <c r="N7" s="10" t="s">
        <v>46</v>
      </c>
      <c r="O7" s="10" t="s">
        <v>46</v>
      </c>
      <c r="P7" s="10" t="s">
        <v>46</v>
      </c>
      <c r="Q7" s="10" t="s">
        <v>46</v>
      </c>
      <c r="R7" s="10" t="s">
        <v>46</v>
      </c>
      <c r="S7" s="10" t="s">
        <v>46</v>
      </c>
    </row>
    <row r="8" customFormat="false" ht="15" hidden="false" customHeight="false" outlineLevel="0" collapsed="false">
      <c r="A8" s="16" t="s">
        <v>52</v>
      </c>
      <c r="B8" s="17" t="n">
        <f aca="false">DATE(Jahresplaner!$C$1,5,1)</f>
        <v>46508</v>
      </c>
      <c r="C8" s="10" t="s">
        <v>46</v>
      </c>
      <c r="D8" s="10" t="s">
        <v>46</v>
      </c>
      <c r="E8" s="10" t="s">
        <v>46</v>
      </c>
      <c r="F8" s="10" t="s">
        <v>46</v>
      </c>
      <c r="G8" s="10" t="s">
        <v>46</v>
      </c>
      <c r="H8" s="10" t="s">
        <v>46</v>
      </c>
      <c r="I8" s="10" t="s">
        <v>46</v>
      </c>
      <c r="J8" s="10" t="s">
        <v>46</v>
      </c>
      <c r="K8" s="10" t="s">
        <v>46</v>
      </c>
      <c r="L8" s="10" t="s">
        <v>46</v>
      </c>
      <c r="M8" s="10" t="s">
        <v>46</v>
      </c>
      <c r="N8" s="10" t="s">
        <v>46</v>
      </c>
      <c r="O8" s="10" t="s">
        <v>46</v>
      </c>
      <c r="P8" s="10" t="s">
        <v>46</v>
      </c>
      <c r="Q8" s="10" t="s">
        <v>46</v>
      </c>
      <c r="R8" s="10" t="s">
        <v>46</v>
      </c>
      <c r="S8" s="10" t="s">
        <v>46</v>
      </c>
    </row>
    <row r="9" customFormat="false" ht="15" hidden="false" customHeight="false" outlineLevel="0" collapsed="false">
      <c r="A9" s="16" t="s">
        <v>53</v>
      </c>
      <c r="B9" s="17" t="n">
        <f aca="false">(FLOOR(DATE(Jahresplaner!$C$1,5,DAY(MINUTE(Jahresplaner!$C$1/38)/2+56)),7)-34)+39</f>
        <v>46513</v>
      </c>
      <c r="C9" s="10" t="s">
        <v>46</v>
      </c>
      <c r="D9" s="10" t="s">
        <v>46</v>
      </c>
      <c r="E9" s="10" t="s">
        <v>46</v>
      </c>
      <c r="F9" s="10" t="s">
        <v>46</v>
      </c>
      <c r="G9" s="10" t="s">
        <v>46</v>
      </c>
      <c r="H9" s="10" t="s">
        <v>46</v>
      </c>
      <c r="I9" s="10" t="s">
        <v>46</v>
      </c>
      <c r="J9" s="10" t="s">
        <v>46</v>
      </c>
      <c r="K9" s="10" t="s">
        <v>46</v>
      </c>
      <c r="L9" s="10" t="s">
        <v>46</v>
      </c>
      <c r="M9" s="10" t="s">
        <v>46</v>
      </c>
      <c r="N9" s="10" t="s">
        <v>46</v>
      </c>
      <c r="O9" s="10" t="s">
        <v>46</v>
      </c>
      <c r="P9" s="10" t="s">
        <v>46</v>
      </c>
      <c r="Q9" s="10" t="s">
        <v>46</v>
      </c>
      <c r="R9" s="10" t="s">
        <v>46</v>
      </c>
      <c r="S9" s="10" t="s">
        <v>46</v>
      </c>
    </row>
    <row r="10" customFormat="false" ht="15" hidden="false" customHeight="false" outlineLevel="0" collapsed="false">
      <c r="A10" s="16" t="s">
        <v>54</v>
      </c>
      <c r="B10" s="17" t="n">
        <f aca="false">(FLOOR(DATE(Jahresplaner!$C$1,5,DAY(MINUTE(Jahresplaner!$C$1/38)/2+56)),7)-34)+49</f>
        <v>46523</v>
      </c>
      <c r="C10" s="10"/>
      <c r="D10" s="10"/>
      <c r="E10" s="10"/>
      <c r="F10" s="10"/>
      <c r="G10" s="10" t="s">
        <v>46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customFormat="false" ht="15" hidden="false" customHeight="false" outlineLevel="0" collapsed="false">
      <c r="A11" s="16" t="s">
        <v>55</v>
      </c>
      <c r="B11" s="17" t="n">
        <f aca="false">(FLOOR(DATE(Jahresplaner!$C$1,5,DAY(MINUTE(Jahresplaner!$C$1/38)/2+56)),7)-34)+50</f>
        <v>46524</v>
      </c>
      <c r="C11" s="10" t="s">
        <v>46</v>
      </c>
      <c r="D11" s="10" t="s">
        <v>46</v>
      </c>
      <c r="E11" s="10" t="s">
        <v>46</v>
      </c>
      <c r="F11" s="10" t="s">
        <v>46</v>
      </c>
      <c r="G11" s="10" t="s">
        <v>46</v>
      </c>
      <c r="H11" s="10" t="s">
        <v>46</v>
      </c>
      <c r="I11" s="10" t="s">
        <v>46</v>
      </c>
      <c r="J11" s="10" t="s">
        <v>46</v>
      </c>
      <c r="K11" s="10" t="s">
        <v>46</v>
      </c>
      <c r="L11" s="10" t="s">
        <v>46</v>
      </c>
      <c r="M11" s="10" t="s">
        <v>46</v>
      </c>
      <c r="N11" s="10" t="s">
        <v>46</v>
      </c>
      <c r="O11" s="10" t="s">
        <v>46</v>
      </c>
      <c r="P11" s="10" t="s">
        <v>46</v>
      </c>
      <c r="Q11" s="10" t="s">
        <v>46</v>
      </c>
      <c r="R11" s="10" t="s">
        <v>46</v>
      </c>
      <c r="S11" s="10" t="s">
        <v>46</v>
      </c>
    </row>
    <row r="12" customFormat="false" ht="15" hidden="false" customHeight="false" outlineLevel="0" collapsed="false">
      <c r="A12" s="16" t="s">
        <v>56</v>
      </c>
      <c r="B12" s="17" t="n">
        <f aca="false">(FLOOR(DATE(Jahresplaner!$C$1,5,DAY(MINUTE(Jahresplaner!$C$1/38)/2+56)),7)-34)+60</f>
        <v>46534</v>
      </c>
      <c r="C12" s="10"/>
      <c r="D12" s="10" t="s">
        <v>46</v>
      </c>
      <c r="E12" s="10" t="s">
        <v>46</v>
      </c>
      <c r="F12" s="10"/>
      <c r="G12" s="10"/>
      <c r="H12" s="10"/>
      <c r="I12" s="10"/>
      <c r="J12" s="10" t="s">
        <v>46</v>
      </c>
      <c r="K12" s="10"/>
      <c r="L12" s="10"/>
      <c r="M12" s="10" t="s">
        <v>46</v>
      </c>
      <c r="N12" s="10" t="s">
        <v>46</v>
      </c>
      <c r="O12" s="10" t="s">
        <v>46</v>
      </c>
      <c r="P12" s="10"/>
      <c r="Q12" s="10"/>
      <c r="R12" s="10"/>
      <c r="S12" s="10"/>
    </row>
    <row r="13" customFormat="false" ht="15" hidden="false" customHeight="false" outlineLevel="0" collapsed="false">
      <c r="A13" s="16" t="s">
        <v>57</v>
      </c>
      <c r="B13" s="17" t="n">
        <f aca="false">DATE(Jahresplaner!$C$1,8,15)</f>
        <v>46614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 t="s">
        <v>46</v>
      </c>
      <c r="P13" s="10"/>
      <c r="Q13" s="10"/>
      <c r="R13" s="10"/>
      <c r="S13" s="10"/>
    </row>
    <row r="14" customFormat="false" ht="15" hidden="false" customHeight="false" outlineLevel="0" collapsed="false">
      <c r="A14" s="16" t="s">
        <v>58</v>
      </c>
      <c r="B14" s="17" t="n">
        <f aca="false">DATE(Jahresplaner!$C$1,9,20)</f>
        <v>46650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 t="s">
        <v>46</v>
      </c>
    </row>
    <row r="15" customFormat="false" ht="15" hidden="false" customHeight="false" outlineLevel="0" collapsed="false">
      <c r="A15" s="16" t="s">
        <v>59</v>
      </c>
      <c r="B15" s="17" t="n">
        <f aca="false">DATE(Jahresplaner!$C$1,10,3)</f>
        <v>46663</v>
      </c>
      <c r="C15" s="10" t="s">
        <v>46</v>
      </c>
      <c r="D15" s="10" t="s">
        <v>46</v>
      </c>
      <c r="E15" s="10" t="s">
        <v>46</v>
      </c>
      <c r="F15" s="10" t="s">
        <v>46</v>
      </c>
      <c r="G15" s="10" t="s">
        <v>46</v>
      </c>
      <c r="H15" s="10" t="s">
        <v>46</v>
      </c>
      <c r="I15" s="10" t="s">
        <v>46</v>
      </c>
      <c r="J15" s="10" t="s">
        <v>46</v>
      </c>
      <c r="K15" s="10" t="s">
        <v>46</v>
      </c>
      <c r="L15" s="10" t="s">
        <v>46</v>
      </c>
      <c r="M15" s="10" t="s">
        <v>46</v>
      </c>
      <c r="N15" s="10" t="s">
        <v>46</v>
      </c>
      <c r="O15" s="10" t="s">
        <v>46</v>
      </c>
      <c r="P15" s="10" t="s">
        <v>46</v>
      </c>
      <c r="Q15" s="10" t="s">
        <v>46</v>
      </c>
      <c r="R15" s="10" t="s">
        <v>46</v>
      </c>
      <c r="S15" s="10" t="s">
        <v>46</v>
      </c>
    </row>
    <row r="16" customFormat="false" ht="15" hidden="false" customHeight="false" outlineLevel="0" collapsed="false">
      <c r="A16" s="16" t="s">
        <v>60</v>
      </c>
      <c r="B16" s="17" t="n">
        <f aca="false">DATE(Jahresplaner!$C$1,10,31)</f>
        <v>46691</v>
      </c>
      <c r="C16" s="10"/>
      <c r="D16" s="10"/>
      <c r="E16" s="10"/>
      <c r="F16" s="10"/>
      <c r="G16" s="10" t="s">
        <v>46</v>
      </c>
      <c r="H16" s="10" t="s">
        <v>46</v>
      </c>
      <c r="I16" s="10" t="s">
        <v>46</v>
      </c>
      <c r="J16" s="10"/>
      <c r="K16" s="10" t="s">
        <v>46</v>
      </c>
      <c r="L16" s="10" t="s">
        <v>46</v>
      </c>
      <c r="M16" s="10"/>
      <c r="N16" s="10"/>
      <c r="O16" s="10"/>
      <c r="P16" s="10" t="s">
        <v>46</v>
      </c>
      <c r="Q16" s="10" t="s">
        <v>46</v>
      </c>
      <c r="R16" s="10" t="s">
        <v>46</v>
      </c>
      <c r="S16" s="10" t="s">
        <v>46</v>
      </c>
    </row>
    <row r="17" customFormat="false" ht="15" hidden="false" customHeight="false" outlineLevel="0" collapsed="false">
      <c r="A17" s="16" t="s">
        <v>61</v>
      </c>
      <c r="B17" s="17" t="n">
        <f aca="false">DATE(Jahresplaner!$C$1,11,1)</f>
        <v>46692</v>
      </c>
      <c r="C17" s="10"/>
      <c r="D17" s="10" t="s">
        <v>46</v>
      </c>
      <c r="E17" s="10" t="s">
        <v>46</v>
      </c>
      <c r="F17" s="10"/>
      <c r="G17" s="10"/>
      <c r="H17" s="10"/>
      <c r="I17" s="10"/>
      <c r="J17" s="10"/>
      <c r="K17" s="10"/>
      <c r="L17" s="10"/>
      <c r="M17" s="10" t="s">
        <v>46</v>
      </c>
      <c r="N17" s="10" t="s">
        <v>46</v>
      </c>
      <c r="O17" s="10" t="s">
        <v>46</v>
      </c>
      <c r="P17" s="10"/>
      <c r="Q17" s="10"/>
      <c r="R17" s="10"/>
      <c r="S17" s="10"/>
    </row>
    <row r="18" customFormat="false" ht="15" hidden="false" customHeight="false" outlineLevel="0" collapsed="false">
      <c r="A18" s="16" t="s">
        <v>62</v>
      </c>
      <c r="B18" s="17" t="n">
        <f aca="false">DATE(Jahresplaner!$C$1,11,22)-MOD(WEEKDAY(DATE(Jahresplaner!$C$1,11,22),2)-3,7)</f>
        <v>46708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 t="s">
        <v>46</v>
      </c>
      <c r="Q18" s="10"/>
      <c r="R18" s="10"/>
      <c r="S18" s="10"/>
    </row>
    <row r="19" customFormat="false" ht="15" hidden="false" customHeight="false" outlineLevel="0" collapsed="false">
      <c r="A19" s="16" t="s">
        <v>63</v>
      </c>
      <c r="B19" s="17" t="n">
        <f aca="false">DATE(Jahresplaner!$C$1,12,25)</f>
        <v>46746</v>
      </c>
      <c r="C19" s="10" t="s">
        <v>46</v>
      </c>
      <c r="D19" s="10" t="s">
        <v>46</v>
      </c>
      <c r="E19" s="10" t="s">
        <v>46</v>
      </c>
      <c r="F19" s="10" t="s">
        <v>46</v>
      </c>
      <c r="G19" s="10" t="s">
        <v>46</v>
      </c>
      <c r="H19" s="10" t="s">
        <v>46</v>
      </c>
      <c r="I19" s="10" t="s">
        <v>46</v>
      </c>
      <c r="J19" s="10" t="s">
        <v>46</v>
      </c>
      <c r="K19" s="10" t="s">
        <v>46</v>
      </c>
      <c r="L19" s="10" t="s">
        <v>46</v>
      </c>
      <c r="M19" s="10" t="s">
        <v>46</v>
      </c>
      <c r="N19" s="10" t="s">
        <v>46</v>
      </c>
      <c r="O19" s="10" t="s">
        <v>46</v>
      </c>
      <c r="P19" s="10" t="s">
        <v>46</v>
      </c>
      <c r="Q19" s="10" t="s">
        <v>46</v>
      </c>
      <c r="R19" s="10" t="s">
        <v>46</v>
      </c>
      <c r="S19" s="10" t="s">
        <v>46</v>
      </c>
    </row>
    <row r="20" customFormat="false" ht="15" hidden="false" customHeight="false" outlineLevel="0" collapsed="false">
      <c r="A20" s="16" t="s">
        <v>64</v>
      </c>
      <c r="B20" s="17" t="n">
        <f aca="false">DATE(Jahresplaner!$C$1,12,26)</f>
        <v>46747</v>
      </c>
      <c r="C20" s="10" t="s">
        <v>46</v>
      </c>
      <c r="D20" s="10" t="s">
        <v>46</v>
      </c>
      <c r="E20" s="10" t="s">
        <v>46</v>
      </c>
      <c r="F20" s="10" t="s">
        <v>46</v>
      </c>
      <c r="G20" s="10" t="s">
        <v>46</v>
      </c>
      <c r="H20" s="10" t="s">
        <v>46</v>
      </c>
      <c r="I20" s="10" t="s">
        <v>46</v>
      </c>
      <c r="J20" s="10" t="s">
        <v>46</v>
      </c>
      <c r="K20" s="10" t="s">
        <v>46</v>
      </c>
      <c r="L20" s="10" t="s">
        <v>46</v>
      </c>
      <c r="M20" s="10" t="s">
        <v>46</v>
      </c>
      <c r="N20" s="10" t="s">
        <v>46</v>
      </c>
      <c r="O20" s="10" t="s">
        <v>46</v>
      </c>
      <c r="P20" s="10" t="s">
        <v>46</v>
      </c>
      <c r="Q20" s="10" t="s">
        <v>46</v>
      </c>
      <c r="R20" s="10" t="s">
        <v>46</v>
      </c>
      <c r="S20" s="10" t="s">
        <v>46</v>
      </c>
    </row>
    <row r="21" customFormat="false" ht="15" hidden="false" customHeight="false" outlineLevel="0" collapsed="false">
      <c r="B21" s="18"/>
    </row>
    <row r="22" customFormat="false" ht="15" hidden="false" customHeight="false" outlineLevel="0" collapsed="false">
      <c r="B22" s="18"/>
    </row>
    <row r="23" customFormat="false" ht="15" hidden="false" customHeight="false" outlineLevel="0" collapsed="false">
      <c r="B23" s="18"/>
    </row>
    <row r="24" customFormat="false" ht="15" hidden="false" customHeight="false" outlineLevel="0" collapsed="false">
      <c r="B24" s="18"/>
    </row>
    <row r="25" customFormat="false" ht="15" hidden="false" customHeight="false" outlineLevel="0" collapsed="false">
      <c r="B25" s="18"/>
    </row>
    <row r="26" customFormat="false" ht="15" hidden="false" customHeight="false" outlineLevel="0" collapsed="false">
      <c r="B26" s="18"/>
    </row>
    <row r="27" customFormat="false" ht="15" hidden="false" customHeight="false" outlineLevel="0" collapsed="false">
      <c r="B27" s="18"/>
    </row>
    <row r="28" customFormat="false" ht="15" hidden="false" customHeight="false" outlineLevel="0" collapsed="false">
      <c r="B28" s="18"/>
    </row>
    <row r="29" customFormat="false" ht="15" hidden="false" customHeight="false" outlineLevel="0" collapsed="false">
      <c r="B29" s="18"/>
    </row>
    <row r="30" customFormat="false" ht="15" hidden="false" customHeight="false" outlineLevel="0" collapsed="false">
      <c r="B30" s="18"/>
    </row>
    <row r="31" customFormat="false" ht="15" hidden="false" customHeight="false" outlineLevel="0" collapsed="false">
      <c r="B31" s="18"/>
    </row>
    <row r="32" customFormat="false" ht="15" hidden="false" customHeight="false" outlineLevel="0" collapsed="false">
      <c r="B32" s="18"/>
    </row>
    <row r="33" customFormat="false" ht="15" hidden="false" customHeight="false" outlineLevel="0" collapsed="false">
      <c r="B33" s="18"/>
    </row>
    <row r="34" customFormat="false" ht="15" hidden="false" customHeight="false" outlineLevel="0" collapsed="false">
      <c r="B34" s="18"/>
    </row>
    <row r="35" customFormat="false" ht="15" hidden="false" customHeight="false" outlineLevel="0" collapsed="false">
      <c r="B35" s="18"/>
    </row>
    <row r="36" customFormat="false" ht="15" hidden="false" customHeight="false" outlineLevel="0" collapsed="false">
      <c r="B36" s="18"/>
    </row>
    <row r="37" customFormat="false" ht="15" hidden="false" customHeight="false" outlineLevel="0" collapsed="false">
      <c r="B37" s="18"/>
    </row>
    <row r="38" customFormat="false" ht="15" hidden="false" customHeight="false" outlineLevel="0" collapsed="false">
      <c r="B38" s="18"/>
    </row>
    <row r="39" customFormat="false" ht="15" hidden="false" customHeight="false" outlineLevel="0" collapsed="false">
      <c r="B39" s="18"/>
    </row>
    <row r="40" customFormat="false" ht="15" hidden="false" customHeight="false" outlineLevel="0" collapsed="false">
      <c r="B40" s="18"/>
    </row>
    <row r="42" customFormat="false" ht="15" hidden="false" customHeight="false" outlineLevel="0" collapsed="false">
      <c r="A42" s="19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2026-11-02T15:33:49Z</dcterms:created>
  <dc:creator>rwQUANTICAL</dc:creator>
  <dc:description>Kostenlose Vorlage von erp.quantical.com</dc:description>
  <dc:language>de-DE</dc:language>
  <cp:lastModifiedBy>rwQUANTICAL</cp:lastModifiedBy>
  <dcterms:modified xsi:type="dcterms:W3CDTF">2026-11-02T15:33:49Z</dcterms:modified>
  <cp:revision>0</cp:revision>
  <dc:subject/>
  <dc:title>Jahresplaner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